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/>
  </bookViews>
  <sheets>
    <sheet name="дох " sheetId="1" r:id="rId1"/>
    <sheet name="расх" sheetId="2" r:id="rId2"/>
    <sheet name="Лист3" sheetId="3" r:id="rId3"/>
  </sheets>
  <definedNames>
    <definedName name="_xlnm.Print_Area" localSheetId="0">'дох '!$A$1:$I$14</definedName>
  </definedNames>
  <calcPr calcId="191029"/>
</workbook>
</file>

<file path=xl/calcChain.xml><?xml version="1.0" encoding="utf-8"?>
<calcChain xmlns="http://schemas.openxmlformats.org/spreadsheetml/2006/main">
  <c r="D10" i="2"/>
  <c r="D7" i="1" l="1"/>
  <c r="E21" i="2"/>
  <c r="F21"/>
  <c r="G21"/>
  <c r="H21"/>
  <c r="I21"/>
  <c r="D21"/>
  <c r="G7" i="1"/>
  <c r="H7"/>
  <c r="I7"/>
  <c r="F7"/>
  <c r="E7"/>
  <c r="E13"/>
  <c r="F13"/>
  <c r="G13"/>
  <c r="H13"/>
  <c r="I13"/>
  <c r="D13"/>
  <c r="I19" i="2"/>
  <c r="G16"/>
  <c r="H16" s="1"/>
  <c r="I16" s="1"/>
  <c r="G17"/>
  <c r="H17" s="1"/>
  <c r="I17" s="1"/>
  <c r="G18"/>
  <c r="H18" s="1"/>
  <c r="I18" s="1"/>
  <c r="C13" i="1"/>
</calcChain>
</file>

<file path=xl/sharedStrings.xml><?xml version="1.0" encoding="utf-8"?>
<sst xmlns="http://schemas.openxmlformats.org/spreadsheetml/2006/main" count="54" uniqueCount="45">
  <si>
    <t>Приложение № 1</t>
  </si>
  <si>
    <t>№</t>
  </si>
  <si>
    <t>1.</t>
  </si>
  <si>
    <t>1.1.</t>
  </si>
  <si>
    <t>1.2.</t>
  </si>
  <si>
    <t>1.3.</t>
  </si>
  <si>
    <t>2.</t>
  </si>
  <si>
    <t>3.</t>
  </si>
  <si>
    <t>4.</t>
  </si>
  <si>
    <t>Наименование показателя</t>
  </si>
  <si>
    <t>2018 год</t>
  </si>
  <si>
    <t>2022 год</t>
  </si>
  <si>
    <t>2023 год</t>
  </si>
  <si>
    <t>Доходы бюджета-всего</t>
  </si>
  <si>
    <t>в том числе</t>
  </si>
  <si>
    <t>налоговые доходы</t>
  </si>
  <si>
    <t>неналоговые доходы</t>
  </si>
  <si>
    <t>безвозмездные поступления- всего</t>
  </si>
  <si>
    <t>Расходы бюджета - всего</t>
  </si>
  <si>
    <t>Объем муниципального долга на 1 января соответствующего финансового года</t>
  </si>
  <si>
    <t>тыс.рублей</t>
  </si>
  <si>
    <t>РАСХОДЫ ВСЕГО</t>
  </si>
  <si>
    <t>Общегосударственные расходы</t>
  </si>
  <si>
    <t>Национальная экономика</t>
  </si>
  <si>
    <t>Национальная безопасность и правоохранительная деятельность</t>
  </si>
  <si>
    <t>Жилищно-коммунальное хозяйство</t>
  </si>
  <si>
    <t>Охрана окружающей среды</t>
  </si>
  <si>
    <t>Образование</t>
  </si>
  <si>
    <t>Культура,кинемотография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</si>
  <si>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</si>
  <si>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</si>
  <si>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</si>
  <si>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</si>
  <si>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</si>
  <si>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РФ</t>
  </si>
  <si>
    <t>Приложение №2</t>
  </si>
  <si>
    <t>2024 год</t>
  </si>
  <si>
    <t>условно утвержденные расходы</t>
  </si>
  <si>
    <t>2025 год</t>
  </si>
  <si>
    <t>Дефицит (профицит) бюджета</t>
  </si>
  <si>
    <t>2026 год</t>
  </si>
  <si>
    <t>2027 год</t>
  </si>
  <si>
    <t>ПРОГНОЗ ОСНОВНЫХ ХАРАКТЕРИСТИК БЮДЖЕТА МУНИЦИПАЛЬНОГО ОБРАЗОВАНИЯ "ИВАНОВСКИЙ СЕЛЬСОВЕТ" СОЛНЦЕВСКОГО РАЙОНА КУРСКОЙ ОБЛАСТИ на 2022-2027 годы</t>
  </si>
  <si>
    <t>ПРОГНОЗ РАСХОДОВ МУНИЦИПАЛЬНОГО ОБРАЗОВАНИЯ "ИВАНОВСКИЙ СЕЛЬСОВЕТ" СОЛНЦЕВСКОГО РАЙОНА КУРСКОЙ ОБЛАСТИ                     на 2023-2028 год</t>
  </si>
  <si>
    <t>2028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</si>
</sst>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000"/>
    <numFmt numFmtId="165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164" fontId="1" fillId="0" borderId="1" xfId="0" applyNumberFormat="1" applyFont="1" applyBorder="1" applyAlignment="1">
      <alignment horizontal="center" vertical="center"/>
    </xf>
    <xf numFmtId="43" fontId="4" fillId="0" borderId="1" xfId="1" applyFont="1" applyBorder="1"/>
    <xf numFmtId="43" fontId="5" fillId="0" borderId="1" xfId="1" applyFont="1" applyBorder="1"/>
    <xf numFmtId="43" fontId="2" fillId="0" borderId="1" xfId="1" applyFont="1" applyBorder="1" applyAlignment="1">
      <alignment wrapText="1"/>
    </xf>
    <xf numFmtId="43" fontId="1" fillId="0" borderId="1" xfId="1" applyFont="1" applyBorder="1" applyAlignment="1">
      <alignment wrapText="1"/>
    </xf>
    <xf numFmtId="43" fontId="0" fillId="0" borderId="1" xfId="1" applyFont="1" applyBorder="1"/>
    <xf numFmtId="165" fontId="1" fillId="0" borderId="1" xfId="0" applyNumberFormat="1" applyFont="1" applyBorder="1" applyAlignment="1">
      <alignment wrapText="1"/>
    </xf>
    <xf numFmtId="43" fontId="2" fillId="0" borderId="2" xfId="1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zoomScale="120" zoomScaleSheetLayoutView="120" workbookViewId="0">
      <selection activeCell="A2" sqref="A2:H4"/>
    </sheetView>
  </sheetViews>
  <sheetFormatPr defaultRowHeight="15"/>
  <cols>
    <col min="1" max="1" width="5.42578125" customWidth="1"/>
    <col min="2" max="2" width="29.5703125" customWidth="1"/>
    <col min="3" max="3" width="0.140625" customWidth="1"/>
    <col min="4" max="4" width="16.5703125" customWidth="1"/>
    <col min="5" max="5" width="16.28515625" customWidth="1"/>
    <col min="6" max="6" width="18.7109375" customWidth="1"/>
    <col min="7" max="7" width="17.140625" customWidth="1"/>
    <col min="8" max="8" width="18.5703125" customWidth="1"/>
    <col min="9" max="9" width="14.28515625" customWidth="1"/>
    <col min="10" max="10" width="11.140625" bestFit="1" customWidth="1"/>
  </cols>
  <sheetData>
    <row r="1" spans="1:10" ht="39.75" customHeight="1">
      <c r="A1" s="2"/>
      <c r="B1" s="2"/>
      <c r="C1" s="2"/>
      <c r="D1" s="2"/>
      <c r="E1" s="2"/>
      <c r="F1" s="2"/>
      <c r="G1" s="2"/>
      <c r="H1" s="3" t="s">
        <v>0</v>
      </c>
    </row>
    <row r="2" spans="1:10">
      <c r="A2" s="26" t="s">
        <v>42</v>
      </c>
      <c r="B2" s="26"/>
      <c r="C2" s="26"/>
      <c r="D2" s="26"/>
      <c r="E2" s="26"/>
      <c r="F2" s="26"/>
      <c r="G2" s="26"/>
      <c r="H2" s="26"/>
    </row>
    <row r="3" spans="1:10">
      <c r="A3" s="26"/>
      <c r="B3" s="26"/>
      <c r="C3" s="26"/>
      <c r="D3" s="26"/>
      <c r="E3" s="26"/>
      <c r="F3" s="26"/>
      <c r="G3" s="26"/>
      <c r="H3" s="26"/>
    </row>
    <row r="4" spans="1:10" ht="18.75" customHeight="1">
      <c r="A4" s="26"/>
      <c r="B4" s="26"/>
      <c r="C4" s="26"/>
      <c r="D4" s="26"/>
      <c r="E4" s="26"/>
      <c r="F4" s="26"/>
      <c r="G4" s="26"/>
      <c r="H4" s="26"/>
    </row>
    <row r="5" spans="1:10" ht="20.25" customHeight="1">
      <c r="A5" s="4"/>
      <c r="B5" s="4"/>
      <c r="C5" s="4"/>
      <c r="D5" s="4"/>
      <c r="E5" s="4"/>
      <c r="F5" s="4"/>
      <c r="G5" s="4"/>
      <c r="H5" s="3" t="s">
        <v>20</v>
      </c>
    </row>
    <row r="6" spans="1:10" ht="33.75" customHeight="1">
      <c r="A6" s="11" t="s">
        <v>1</v>
      </c>
      <c r="B6" s="8" t="s">
        <v>9</v>
      </c>
      <c r="C6" s="12" t="s">
        <v>10</v>
      </c>
      <c r="D6" s="12" t="s">
        <v>11</v>
      </c>
      <c r="E6" s="12" t="s">
        <v>12</v>
      </c>
      <c r="F6" s="12" t="s">
        <v>36</v>
      </c>
      <c r="G6" s="12" t="s">
        <v>38</v>
      </c>
      <c r="H6" s="12" t="s">
        <v>40</v>
      </c>
      <c r="I6" s="12" t="s">
        <v>41</v>
      </c>
    </row>
    <row r="7" spans="1:10" ht="32.25" customHeight="1">
      <c r="A7" s="5" t="s">
        <v>2</v>
      </c>
      <c r="B7" s="6" t="s">
        <v>13</v>
      </c>
      <c r="C7" s="6">
        <v>357649.4</v>
      </c>
      <c r="D7" s="21">
        <f>D9+D11</f>
        <v>13385</v>
      </c>
      <c r="E7" s="21">
        <f>E9+E11</f>
        <v>14370</v>
      </c>
      <c r="F7" s="21">
        <f>F9+F11</f>
        <v>12743</v>
      </c>
      <c r="G7" s="21">
        <f t="shared" ref="G7:I7" si="0">G9+G11</f>
        <v>12669</v>
      </c>
      <c r="H7" s="21">
        <f t="shared" si="0"/>
        <v>12669</v>
      </c>
      <c r="I7" s="21">
        <f t="shared" si="0"/>
        <v>12669</v>
      </c>
    </row>
    <row r="8" spans="1:10" ht="15.75" customHeight="1">
      <c r="A8" s="5"/>
      <c r="B8" s="7" t="s">
        <v>14</v>
      </c>
      <c r="C8" s="7"/>
      <c r="D8" s="22"/>
      <c r="E8" s="22"/>
      <c r="F8" s="22"/>
      <c r="G8" s="22"/>
      <c r="H8" s="22"/>
      <c r="I8" s="23"/>
    </row>
    <row r="9" spans="1:10" ht="27" customHeight="1">
      <c r="A9" s="5" t="s">
        <v>3</v>
      </c>
      <c r="B9" s="8" t="s">
        <v>15</v>
      </c>
      <c r="C9" s="7">
        <v>84973.8</v>
      </c>
      <c r="D9" s="22">
        <v>9254.9</v>
      </c>
      <c r="E9" s="22">
        <v>11192</v>
      </c>
      <c r="F9" s="22">
        <v>11162</v>
      </c>
      <c r="G9" s="22">
        <v>11181</v>
      </c>
      <c r="H9" s="22">
        <v>11181</v>
      </c>
      <c r="I9" s="22">
        <v>11181</v>
      </c>
    </row>
    <row r="10" spans="1:10" ht="24.75" customHeight="1">
      <c r="A10" s="5" t="s">
        <v>4</v>
      </c>
      <c r="B10" s="7" t="s">
        <v>16</v>
      </c>
      <c r="C10" s="7">
        <v>18257.5</v>
      </c>
      <c r="D10" s="22"/>
      <c r="E10" s="22"/>
      <c r="F10" s="22"/>
      <c r="G10" s="22"/>
      <c r="H10" s="22"/>
      <c r="I10" s="22"/>
    </row>
    <row r="11" spans="1:10" ht="32.25" customHeight="1">
      <c r="A11" s="5" t="s">
        <v>5</v>
      </c>
      <c r="B11" s="7" t="s">
        <v>17</v>
      </c>
      <c r="C11" s="7">
        <v>254418.1</v>
      </c>
      <c r="D11" s="22">
        <v>4130.1000000000004</v>
      </c>
      <c r="E11" s="22">
        <v>3178</v>
      </c>
      <c r="F11" s="22">
        <v>1581</v>
      </c>
      <c r="G11" s="22">
        <v>1488</v>
      </c>
      <c r="H11" s="22">
        <v>1488</v>
      </c>
      <c r="I11" s="22">
        <v>1488</v>
      </c>
    </row>
    <row r="12" spans="1:10" ht="35.25" customHeight="1">
      <c r="A12" s="5" t="s">
        <v>6</v>
      </c>
      <c r="B12" s="9" t="s">
        <v>18</v>
      </c>
      <c r="C12" s="6">
        <v>468023.8</v>
      </c>
      <c r="D12" s="21">
        <v>29842</v>
      </c>
      <c r="E12" s="21">
        <v>14370</v>
      </c>
      <c r="F12" s="21">
        <v>12743</v>
      </c>
      <c r="G12" s="21">
        <v>12669</v>
      </c>
      <c r="H12" s="21">
        <v>12669</v>
      </c>
      <c r="I12" s="21">
        <v>12669</v>
      </c>
      <c r="J12" s="25"/>
    </row>
    <row r="13" spans="1:10" ht="33.75" customHeight="1">
      <c r="A13" s="5" t="s">
        <v>7</v>
      </c>
      <c r="B13" s="10" t="s">
        <v>39</v>
      </c>
      <c r="C13" s="7">
        <f>C7-C12</f>
        <v>-110374.39999999997</v>
      </c>
      <c r="D13" s="24">
        <f t="shared" ref="D13:H13" si="1">D7-D12</f>
        <v>-16457</v>
      </c>
      <c r="E13" s="7">
        <f t="shared" si="1"/>
        <v>0</v>
      </c>
      <c r="F13" s="7">
        <f t="shared" si="1"/>
        <v>0</v>
      </c>
      <c r="G13" s="7">
        <f t="shared" si="1"/>
        <v>0</v>
      </c>
      <c r="H13" s="7">
        <f t="shared" si="1"/>
        <v>0</v>
      </c>
      <c r="I13" s="7">
        <f t="shared" ref="I13" si="2">I7-I12</f>
        <v>0</v>
      </c>
    </row>
    <row r="14" spans="1:10" ht="76.5" customHeight="1">
      <c r="A14" s="5" t="s">
        <v>8</v>
      </c>
      <c r="B14" s="10" t="s">
        <v>19</v>
      </c>
      <c r="C14" s="7"/>
      <c r="D14" s="7"/>
      <c r="E14" s="7"/>
      <c r="F14" s="7"/>
      <c r="G14" s="7"/>
      <c r="H14" s="7"/>
      <c r="I14" s="7"/>
    </row>
    <row r="15" spans="1:10">
      <c r="B15" s="1"/>
    </row>
  </sheetData>
  <mergeCells count="1">
    <mergeCell ref="A2:H4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view="pageBreakPreview" topLeftCell="A4" zoomScale="120" zoomScaleSheetLayoutView="120" workbookViewId="0">
      <selection activeCell="I19" sqref="I19"/>
    </sheetView>
  </sheetViews>
  <sheetFormatPr defaultRowHeight="15"/>
  <cols>
    <col min="1" max="1" width="7.5703125" customWidth="1"/>
    <col min="2" max="2" width="34.28515625" customWidth="1"/>
    <col min="3" max="3" width="0.140625" customWidth="1"/>
    <col min="4" max="4" width="11.85546875" customWidth="1"/>
    <col min="5" max="5" width="10.85546875" customWidth="1"/>
    <col min="6" max="6" width="11.28515625" customWidth="1"/>
    <col min="7" max="7" width="11.5703125" customWidth="1"/>
    <col min="8" max="8" width="11.7109375" customWidth="1"/>
    <col min="9" max="9" width="11.140625" bestFit="1" customWidth="1"/>
  </cols>
  <sheetData>
    <row r="1" spans="1:9">
      <c r="A1" s="15"/>
      <c r="B1" s="15"/>
      <c r="C1" s="15"/>
      <c r="D1" s="15"/>
      <c r="E1" s="15"/>
      <c r="F1" s="15"/>
      <c r="G1" s="15"/>
      <c r="H1" s="15" t="s">
        <v>35</v>
      </c>
    </row>
    <row r="2" spans="1:9">
      <c r="A2" s="27" t="s">
        <v>43</v>
      </c>
      <c r="B2" s="27"/>
      <c r="C2" s="27"/>
      <c r="D2" s="27"/>
      <c r="E2" s="27"/>
      <c r="F2" s="27"/>
      <c r="G2" s="27"/>
      <c r="H2" s="27"/>
    </row>
    <row r="3" spans="1:9" ht="28.5" customHeight="1">
      <c r="A3" s="27"/>
      <c r="B3" s="27"/>
      <c r="C3" s="27"/>
      <c r="D3" s="27"/>
      <c r="E3" s="27"/>
      <c r="F3" s="27"/>
      <c r="G3" s="27"/>
      <c r="H3" s="27"/>
    </row>
    <row r="4" spans="1:9" ht="28.5" customHeight="1">
      <c r="A4" s="16"/>
      <c r="B4" s="16"/>
      <c r="C4" s="16"/>
      <c r="D4" s="16"/>
      <c r="E4" s="16"/>
      <c r="F4" s="16"/>
      <c r="G4" s="16"/>
      <c r="H4" s="17" t="s">
        <v>20</v>
      </c>
    </row>
    <row r="5" spans="1:9" ht="25.5" customHeight="1">
      <c r="A5" s="11"/>
      <c r="B5" s="14" t="s">
        <v>9</v>
      </c>
      <c r="C5" s="14" t="s">
        <v>10</v>
      </c>
      <c r="D5" s="14" t="s">
        <v>12</v>
      </c>
      <c r="E5" s="14" t="s">
        <v>36</v>
      </c>
      <c r="F5" s="14" t="s">
        <v>38</v>
      </c>
      <c r="G5" s="14" t="s">
        <v>40</v>
      </c>
      <c r="H5" s="14" t="s">
        <v>41</v>
      </c>
      <c r="I5" s="14" t="s">
        <v>44</v>
      </c>
    </row>
    <row r="6" spans="1:9">
      <c r="A6" s="18">
        <v>100</v>
      </c>
      <c r="B6" s="11" t="s">
        <v>22</v>
      </c>
      <c r="C6" s="11">
        <v>41989.8</v>
      </c>
      <c r="D6" s="19">
        <v>3927</v>
      </c>
      <c r="E6" s="19">
        <v>5431</v>
      </c>
      <c r="F6" s="19">
        <v>5431</v>
      </c>
      <c r="G6" s="19">
        <v>5431</v>
      </c>
      <c r="H6" s="19">
        <v>5431</v>
      </c>
      <c r="I6" s="19">
        <v>5431</v>
      </c>
    </row>
    <row r="7" spans="1:9">
      <c r="A7" s="18">
        <v>200</v>
      </c>
      <c r="B7" s="11" t="s">
        <v>23</v>
      </c>
      <c r="C7" s="11"/>
      <c r="D7" s="19">
        <v>280.3</v>
      </c>
      <c r="E7" s="19">
        <v>293</v>
      </c>
      <c r="F7" s="19">
        <v>304</v>
      </c>
      <c r="G7" s="19">
        <v>304</v>
      </c>
      <c r="H7" s="19">
        <v>304</v>
      </c>
      <c r="I7" s="19">
        <v>304</v>
      </c>
    </row>
    <row r="8" spans="1:9" ht="30">
      <c r="A8" s="18">
        <v>300</v>
      </c>
      <c r="B8" s="7" t="s">
        <v>24</v>
      </c>
      <c r="C8" s="11">
        <v>138.19999999999999</v>
      </c>
      <c r="D8" s="19">
        <v>100</v>
      </c>
      <c r="E8" s="19">
        <v>5</v>
      </c>
      <c r="F8" s="19">
        <v>5</v>
      </c>
      <c r="G8" s="19">
        <v>5</v>
      </c>
      <c r="H8" s="19">
        <v>5</v>
      </c>
      <c r="I8" s="19">
        <v>5</v>
      </c>
    </row>
    <row r="9" spans="1:9">
      <c r="A9" s="18">
        <v>400</v>
      </c>
      <c r="B9" s="11" t="s">
        <v>23</v>
      </c>
      <c r="C9" s="11">
        <v>7410.2</v>
      </c>
      <c r="D9" s="19">
        <v>5</v>
      </c>
      <c r="E9" s="19">
        <v>5</v>
      </c>
      <c r="F9" s="19">
        <v>5</v>
      </c>
      <c r="G9" s="19">
        <v>5</v>
      </c>
      <c r="H9" s="19">
        <v>5</v>
      </c>
      <c r="I9" s="19">
        <v>5</v>
      </c>
    </row>
    <row r="10" spans="1:9">
      <c r="A10" s="18">
        <v>500</v>
      </c>
      <c r="B10" s="11" t="s">
        <v>25</v>
      </c>
      <c r="C10" s="11">
        <v>12440.9</v>
      </c>
      <c r="D10" s="19">
        <f>4406.1+1.8</f>
        <v>4407.9000000000005</v>
      </c>
      <c r="E10" s="19">
        <v>5959</v>
      </c>
      <c r="F10" s="19">
        <v>5874</v>
      </c>
      <c r="G10" s="19">
        <v>5874</v>
      </c>
      <c r="H10" s="19">
        <v>5874</v>
      </c>
      <c r="I10" s="19">
        <v>5874</v>
      </c>
    </row>
    <row r="11" spans="1:9">
      <c r="A11" s="18">
        <v>600</v>
      </c>
      <c r="B11" s="11" t="s">
        <v>26</v>
      </c>
      <c r="C11" s="11"/>
      <c r="D11" s="19"/>
      <c r="E11" s="19"/>
      <c r="F11" s="19"/>
      <c r="G11" s="19"/>
      <c r="H11" s="19"/>
      <c r="I11" s="19"/>
    </row>
    <row r="12" spans="1:9">
      <c r="A12" s="18">
        <v>700</v>
      </c>
      <c r="B12" s="11" t="s">
        <v>27</v>
      </c>
      <c r="C12" s="11">
        <v>346964.2</v>
      </c>
      <c r="D12" s="19"/>
      <c r="E12" s="19"/>
      <c r="F12" s="19"/>
      <c r="G12" s="19"/>
      <c r="H12" s="19"/>
      <c r="I12" s="19"/>
    </row>
    <row r="13" spans="1:9">
      <c r="A13" s="18">
        <v>800</v>
      </c>
      <c r="B13" s="11" t="s">
        <v>28</v>
      </c>
      <c r="C13" s="11">
        <v>24458</v>
      </c>
      <c r="D13" s="19">
        <v>4599.8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</row>
    <row r="14" spans="1:9">
      <c r="A14" s="18">
        <v>900</v>
      </c>
      <c r="B14" s="11" t="s">
        <v>29</v>
      </c>
      <c r="C14" s="11">
        <v>81.8</v>
      </c>
      <c r="D14" s="19"/>
      <c r="E14" s="19"/>
      <c r="F14" s="19"/>
      <c r="G14" s="19"/>
      <c r="H14" s="19"/>
      <c r="I14" s="19"/>
    </row>
    <row r="15" spans="1:9">
      <c r="A15" s="18">
        <v>1000</v>
      </c>
      <c r="B15" s="11" t="s">
        <v>30</v>
      </c>
      <c r="C15" s="11">
        <v>28290.7</v>
      </c>
      <c r="D15" s="19">
        <v>1050</v>
      </c>
      <c r="E15" s="19">
        <v>1050</v>
      </c>
      <c r="F15" s="19">
        <v>1050</v>
      </c>
      <c r="G15" s="19">
        <v>1050</v>
      </c>
      <c r="H15" s="19">
        <v>1050</v>
      </c>
      <c r="I15" s="19">
        <v>1050</v>
      </c>
    </row>
    <row r="16" spans="1:9">
      <c r="A16" s="18">
        <v>1100</v>
      </c>
      <c r="B16" s="11" t="s">
        <v>31</v>
      </c>
      <c r="C16" s="11">
        <v>320.7</v>
      </c>
      <c r="D16" s="19"/>
      <c r="E16" s="19"/>
      <c r="F16" s="19"/>
      <c r="G16" s="19">
        <f t="shared" ref="G16:I19" si="0">F16</f>
        <v>0</v>
      </c>
      <c r="H16" s="19">
        <f t="shared" si="0"/>
        <v>0</v>
      </c>
      <c r="I16" s="19">
        <f t="shared" si="0"/>
        <v>0</v>
      </c>
    </row>
    <row r="17" spans="1:9">
      <c r="A17" s="18">
        <v>1200</v>
      </c>
      <c r="B17" s="11" t="s">
        <v>32</v>
      </c>
      <c r="C17" s="11"/>
      <c r="D17" s="19"/>
      <c r="E17" s="19"/>
      <c r="F17" s="19"/>
      <c r="G17" s="19">
        <f t="shared" si="0"/>
        <v>0</v>
      </c>
      <c r="H17" s="19">
        <f t="shared" si="0"/>
        <v>0</v>
      </c>
      <c r="I17" s="19">
        <f t="shared" si="0"/>
        <v>0</v>
      </c>
    </row>
    <row r="18" spans="1:9" ht="30">
      <c r="A18" s="18">
        <v>1300</v>
      </c>
      <c r="B18" s="7" t="s">
        <v>33</v>
      </c>
      <c r="C18" s="11"/>
      <c r="D18" s="19"/>
      <c r="E18" s="19"/>
      <c r="F18" s="19"/>
      <c r="G18" s="19">
        <f t="shared" si="0"/>
        <v>0</v>
      </c>
      <c r="H18" s="19">
        <f t="shared" si="0"/>
        <v>0</v>
      </c>
      <c r="I18" s="19">
        <f t="shared" si="0"/>
        <v>0</v>
      </c>
    </row>
    <row r="19" spans="1:9" ht="45">
      <c r="A19" s="18">
        <v>1400</v>
      </c>
      <c r="B19" s="7" t="s">
        <v>34</v>
      </c>
      <c r="C19" s="11">
        <v>5929.3</v>
      </c>
      <c r="D19" s="19"/>
      <c r="E19" s="19"/>
      <c r="F19" s="19"/>
      <c r="G19" s="19"/>
      <c r="H19" s="19"/>
      <c r="I19" s="19">
        <f t="shared" si="0"/>
        <v>0</v>
      </c>
    </row>
    <row r="20" spans="1:9">
      <c r="A20" s="18"/>
      <c r="B20" s="7" t="s">
        <v>37</v>
      </c>
      <c r="C20" s="11"/>
      <c r="D20" s="19"/>
      <c r="E20" s="19"/>
      <c r="F20" s="19"/>
      <c r="G20" s="19"/>
      <c r="H20" s="19"/>
      <c r="I20" s="19"/>
    </row>
    <row r="21" spans="1:9">
      <c r="A21" s="11"/>
      <c r="B21" s="13" t="s">
        <v>21</v>
      </c>
      <c r="C21" s="11">
        <v>468023.8</v>
      </c>
      <c r="D21" s="20">
        <f>SUM(D6:D15)</f>
        <v>14370</v>
      </c>
      <c r="E21" s="20">
        <f t="shared" ref="E21:I21" si="1">SUM(E6:E15)</f>
        <v>12743</v>
      </c>
      <c r="F21" s="20">
        <f t="shared" si="1"/>
        <v>12669</v>
      </c>
      <c r="G21" s="20">
        <f t="shared" si="1"/>
        <v>12669</v>
      </c>
      <c r="H21" s="20">
        <f t="shared" si="1"/>
        <v>12669</v>
      </c>
      <c r="I21" s="20">
        <f t="shared" si="1"/>
        <v>12669</v>
      </c>
    </row>
    <row r="22" spans="1:9">
      <c r="A22" s="15"/>
      <c r="B22" s="15"/>
      <c r="C22" s="15"/>
      <c r="D22" s="15"/>
      <c r="E22" s="15"/>
      <c r="F22" s="15"/>
      <c r="G22" s="15"/>
      <c r="H22" s="15"/>
      <c r="I22" s="15"/>
    </row>
  </sheetData>
  <mergeCells count="1">
    <mergeCell ref="A2:H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дох </vt:lpstr>
      <vt:lpstr>расх</vt:lpstr>
      <vt:lpstr>Лист3</vt:lpstr>
      <vt:lpstr>'дох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2023-03-30T15:59:45Z</dcterms:modified>
</cp:coreProperties>
</file>