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defaultThemeVersion="124226"/>
  <bookViews>
    <workbookView xWindow="-105" yWindow="-105" windowWidth="20730" windowHeight="11760"/>
  </bookViews>
  <sheets>
    <sheet name="Лист1" sheetId="1" r:id="rId1"/>
    <sheet name="Лист2" sheetId="2" r:id="rId2"/>
    <sheet name="Лист3" sheetId="3" r:id="rId3"/>
  </sheets>
  <definedNames>
    <definedName name="_xlnm.Print_Area" localSheetId="0">Лист1!$A$1:$F$91</definedName>
  </definedNames>
  <calcPr calcId="124519"/>
</workbook>
</file>

<file path=xl/calcChain.xml><?xml version="1.0" encoding="utf-8"?>
<calcChain xmlns="http://schemas.openxmlformats.org/spreadsheetml/2006/main">
  <c r="F8" i="1"/>
  <c r="F64"/>
  <c r="F61"/>
  <c r="E61"/>
  <c r="E64"/>
  <c r="E45"/>
  <c r="E10"/>
  <c r="F10"/>
  <c r="D8"/>
  <c r="D64"/>
  <c r="D68"/>
  <c r="E68"/>
  <c r="F68"/>
  <c r="E85"/>
  <c r="E83" s="1"/>
  <c r="F85"/>
  <c r="F83" s="1"/>
  <c r="D85"/>
  <c r="D84" s="1"/>
  <c r="D83" l="1"/>
  <c r="E84"/>
  <c r="F84"/>
  <c r="D77"/>
  <c r="D51" l="1"/>
  <c r="D61" l="1"/>
  <c r="F81" l="1"/>
  <c r="E81"/>
  <c r="D81"/>
  <c r="F79"/>
  <c r="E79"/>
  <c r="D79"/>
  <c r="F77"/>
  <c r="E77"/>
  <c r="F75"/>
  <c r="E75"/>
  <c r="D75"/>
  <c r="F73"/>
  <c r="E73"/>
  <c r="D73"/>
  <c r="E60"/>
  <c r="E59" s="1"/>
  <c r="E8" s="1"/>
  <c r="F60"/>
  <c r="F59" s="1"/>
  <c r="D60"/>
  <c r="D59" s="1"/>
  <c r="E66"/>
  <c r="E65" s="1"/>
  <c r="F66"/>
  <c r="F65" s="1"/>
  <c r="D66"/>
  <c r="D65" s="1"/>
  <c r="F57"/>
  <c r="E57"/>
  <c r="D57"/>
  <c r="F55"/>
  <c r="E55"/>
  <c r="D55"/>
  <c r="F53"/>
  <c r="E53"/>
  <c r="D53"/>
  <c r="F51"/>
  <c r="E51"/>
  <c r="E47"/>
  <c r="F47"/>
  <c r="D47"/>
  <c r="E43"/>
  <c r="E42" s="1"/>
  <c r="E41" s="1"/>
  <c r="F43"/>
  <c r="F42" s="1"/>
  <c r="F41" s="1"/>
  <c r="D43"/>
  <c r="D42" s="1"/>
  <c r="D41" s="1"/>
  <c r="F39"/>
  <c r="F38" s="1"/>
  <c r="F37" s="1"/>
  <c r="F36" s="1"/>
  <c r="E39"/>
  <c r="E38" s="1"/>
  <c r="E37" s="1"/>
  <c r="E36" s="1"/>
  <c r="D39"/>
  <c r="D38" s="1"/>
  <c r="D37" s="1"/>
  <c r="D36" s="1"/>
  <c r="E34"/>
  <c r="E33" s="1"/>
  <c r="E32" s="1"/>
  <c r="F34"/>
  <c r="F33" s="1"/>
  <c r="F32" s="1"/>
  <c r="D34"/>
  <c r="D33" s="1"/>
  <c r="D32" s="1"/>
  <c r="E30"/>
  <c r="F30"/>
  <c r="D30"/>
  <c r="E25"/>
  <c r="E24" s="1"/>
  <c r="E23" s="1"/>
  <c r="E22" s="1"/>
  <c r="F25"/>
  <c r="F24" s="1"/>
  <c r="F23" s="1"/>
  <c r="F22" s="1"/>
  <c r="D25"/>
  <c r="D24" s="1"/>
  <c r="D23" s="1"/>
  <c r="D22" s="1"/>
  <c r="E20"/>
  <c r="E19" s="1"/>
  <c r="E18" s="1"/>
  <c r="E17" s="1"/>
  <c r="F20"/>
  <c r="F19" s="1"/>
  <c r="F18" s="1"/>
  <c r="F17" s="1"/>
  <c r="D20"/>
  <c r="D19" s="1"/>
  <c r="D18" s="1"/>
  <c r="D17" s="1"/>
  <c r="E13"/>
  <c r="E12" s="1"/>
  <c r="E11" s="1"/>
  <c r="F13"/>
  <c r="F12" s="1"/>
  <c r="F11" s="1"/>
  <c r="D13"/>
  <c r="E15"/>
  <c r="F15"/>
  <c r="D15"/>
  <c r="E29" l="1"/>
  <c r="E28" s="1"/>
  <c r="E27"/>
  <c r="F29"/>
  <c r="F28" s="1"/>
  <c r="F27"/>
  <c r="D29"/>
  <c r="D28" s="1"/>
  <c r="D27"/>
  <c r="D45"/>
  <c r="D12"/>
  <c r="D11"/>
  <c r="F46"/>
  <c r="F45" s="1"/>
  <c r="E46"/>
  <c r="D46"/>
  <c r="D10" l="1"/>
</calcChain>
</file>

<file path=xl/sharedStrings.xml><?xml version="1.0" encoding="utf-8"?>
<sst xmlns="http://schemas.openxmlformats.org/spreadsheetml/2006/main" count="186" uniqueCount="123">
  <si>
    <t>(рублей)</t>
  </si>
  <si>
    <t>Наименование</t>
  </si>
  <si>
    <t>ЦСР</t>
  </si>
  <si>
    <t>ВР</t>
  </si>
  <si>
    <t>Итого расходы на 2024 год</t>
  </si>
  <si>
    <t>ВСЕГО РАСХОДОВ</t>
  </si>
  <si>
    <t>500</t>
  </si>
  <si>
    <t>Итого расходы на 2025 год</t>
  </si>
  <si>
    <t>Приложение № 5</t>
  </si>
  <si>
    <t>Основное мероприятие "Благоустройство сельских территорий Ивановского сельсовета Солнцевского района Курской области</t>
  </si>
  <si>
    <t>Расходы связанные с реализацией программы " комплексное  развитие сельских территорий на территории   Ивановского сельсовета Солнцевского района курской области</t>
  </si>
  <si>
    <t>Закупка товаров, работ и услуг для обеспечения государственных (муниципальных) нужд</t>
  </si>
  <si>
    <t>Муниципальная программа «Энергосбережение и повышение энергетической эффективности в Ивановском сельсовете Солнцевского районе Курской области»</t>
  </si>
  <si>
    <t>0 70 00 00000</t>
  </si>
  <si>
    <t>0 73 00 00000</t>
  </si>
  <si>
    <t>0 73 01 00000</t>
  </si>
  <si>
    <t>07 3 01 С1433</t>
  </si>
  <si>
    <t>200</t>
  </si>
  <si>
    <t>07 3 01 С1434</t>
  </si>
  <si>
    <t>Муниципальная программа "Развитие муниципальной службы Ивановского сельсовета Солнцевского района Курской области»</t>
  </si>
  <si>
    <t>Подпрограмма «Реализация мероприятий, направленных на развитие муниципальной службы  в муниципальном образовании Ивановского сельсовета Солнцевского района Курской области»</t>
  </si>
  <si>
    <t>Основное мероприятие "Мероприятия, направленные на развитие муниципальной службы"</t>
  </si>
  <si>
    <t>Обеспечение условий для развития муниципальной службы</t>
  </si>
  <si>
    <t xml:space="preserve">Закупка товаров, работ и услуг для обеспечения государственных </t>
  </si>
  <si>
    <t>21 0 00 00000</t>
  </si>
  <si>
    <t>21 1 00 00000</t>
  </si>
  <si>
    <t>21 1 01 00000</t>
  </si>
  <si>
    <t>21 1 01С1437</t>
  </si>
  <si>
    <t>Муниципальная программа «Профилактика преступлений и иных  правонарушений на территории Старолещинского сельсовета   на 2021-2025 годы»</t>
  </si>
  <si>
    <t xml:space="preserve">Подпрограмма «Обеспечение правопорядка на территории муниципального образования "Ивановский сельсовет" Солнцевского района Курской области" </t>
  </si>
  <si>
    <t>Основное мероприятие "Обеспечение  общественной и личной безопасности  граждан на территории муниципального образования "Ивановский сельсовет" Солнцевского района Курской области"</t>
  </si>
  <si>
    <t>Реализация мероприятий направленных на обеспечение правопорядка муниципального образования на территории муниципального образования "Ивановский сельсовет" Солнцевского района Курской области</t>
  </si>
  <si>
    <t>12 0 00 00000</t>
  </si>
  <si>
    <t>12 2 00 00000</t>
  </si>
  <si>
    <t>12 2 01 00000</t>
  </si>
  <si>
    <t>12 2 01 С1435</t>
  </si>
  <si>
    <t>Муниципальная программа «Защита населения и территории от чрезвычайных ситуаций,  обеспечение пожарной безопасности и безопасности людей на водных объектах"</t>
  </si>
  <si>
    <t xml:space="preserve">Подпрограмма  «Снижение рисков и смягчение последствий чрезвычайных ситуаций природного и техногенного характера в муниципальном образовании "Ивановский сельсовет" Солнцевского района Курской области»  </t>
  </si>
  <si>
    <t>Основное мероприятие "Отдельные мероприятия в области гражданской обороны, защиты населения и территория  от чрезвычайных ситуаций,  безопасности людей на водных объектах»</t>
  </si>
  <si>
    <t>Обеспечение отдельных мероприятий в области гражданской обороны, защиты населения и территория  от чрезвычайных ситуаций,  безопасности людей на водных объектах»</t>
  </si>
  <si>
    <t>13 0 00 00000</t>
  </si>
  <si>
    <t>13 2 00 00000</t>
  </si>
  <si>
    <t>13 2 01 00000</t>
  </si>
  <si>
    <t>13 2 01 С1460</t>
  </si>
  <si>
    <t>Подпрограмма «Обеспечение комплексной безопасности жизнедеятельности населения от чрезвычайных ситуаций природного и техногенного характера, стабильности техногенной обстановки»</t>
  </si>
  <si>
    <t>Основное мероприятие "Обеспечение пожарной безопасности"</t>
  </si>
  <si>
    <t>Обеспечение первичных мер пожарной безопасности в границах населенных пунктах муниципальных образований</t>
  </si>
  <si>
    <t>13 1 00 00000</t>
  </si>
  <si>
    <t>13 1 01 00000</t>
  </si>
  <si>
    <t>13 1 01 С1415</t>
  </si>
  <si>
    <t>Муниципальная программа «Развитие субъектов малого и среднего предпринимательства в Ивановском сельсовете»</t>
  </si>
  <si>
    <t xml:space="preserve">Подпрограмма «Содействие развитию субъектов малого и среднего предпринимательства» </t>
  </si>
  <si>
    <t>Основное мероприятие «Содействие субъектам малого и среднего предпринимательства в привлечении финансовых ресурсов для осуществления предпринимательской деятельности, в разработке и внедрении инноваций, модернизации производства»</t>
  </si>
  <si>
    <t>Обеспечение условий для развития  субъектов малого и среднего предпринимательства на территории Ивановского сельсовета Солнцевского района Курской области</t>
  </si>
  <si>
    <t>15 0 00 00000</t>
  </si>
  <si>
    <t>15 1 00 00000</t>
  </si>
  <si>
    <t>15 1 01 00000</t>
  </si>
  <si>
    <t>15 1 01 С1405</t>
  </si>
  <si>
    <t>Обеспечение функционирования главы  муниципального образования</t>
  </si>
  <si>
    <t>Глава  муниципального образования</t>
  </si>
  <si>
    <t>Обеспечение деятельности и выполнение функций органов местного самоуправления</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</si>
  <si>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</si>
  <si>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71 0 00 00000</t>
  </si>
  <si>
    <t>71 1 00 00000</t>
  </si>
  <si>
    <t>71 1 00 С1402</t>
  </si>
  <si>
    <t>100</t>
  </si>
  <si>
    <t>Обеспечение функционирования местных администраций</t>
  </si>
  <si>
    <t>Обеспечение деятельности Администрации Ивановского сельсовета Солнцевского района Курской области</t>
  </si>
  <si>
    <t>Иные бюджетные ассигнования</t>
  </si>
  <si>
    <t>73 0 00 00000</t>
  </si>
  <si>
    <t>73 1 00 00000</t>
  </si>
  <si>
    <t>73 1 00 С1402</t>
  </si>
  <si>
    <t>800</t>
  </si>
  <si>
    <t>Иные межбюджетные трансферты на передачу полномочий на осуществление внешнего финансового контроля</t>
  </si>
  <si>
    <t>Иные межбюджетные трансферты</t>
  </si>
  <si>
    <t xml:space="preserve">Иные межбюджетные трансферты на передачу полномочий по осуществлению внутреннего муниципального финансового контроля </t>
  </si>
  <si>
    <t>Иные межбюджетные трансферты на передачу полномочий по осуществлению части бюджетных полномочий по вопросам  составления  проекта бюджета поселения, исполнения бюджета поселения, осуществления контроля за его исполнением, составления отчета об исполнении бюджета поселения</t>
  </si>
  <si>
    <t xml:space="preserve">Иные межбюджетные трансферты на передачу функций по ведению бюджетного (бухгалтерского) учета и формированию бюджетной (бухгалтерской) отчетности </t>
  </si>
  <si>
    <t>73 1 00 П1484</t>
  </si>
  <si>
    <t>73 1 00 П1485</t>
  </si>
  <si>
    <t>73 1 00 П1486</t>
  </si>
  <si>
    <t>73 1 00 П1487</t>
  </si>
  <si>
    <t xml:space="preserve">Реализация  функций органов местного самоуправления, связанных с общегосударственным управлением </t>
  </si>
  <si>
    <t>Выполнение  других обязательств муниципальных образований</t>
  </si>
  <si>
    <t>Выполнение  других (прочих) обязательств органа местного самоуправления</t>
  </si>
  <si>
    <t>Непрограммная деятельность  органов местного самоуправления</t>
  </si>
  <si>
    <t>Непрограммные расходы органов местного самоуправления</t>
  </si>
  <si>
    <t>Реализация мероприятий по распространению официальной информации</t>
  </si>
  <si>
    <t>76 0 00 00000</t>
  </si>
  <si>
    <t>76 1 00 00000</t>
  </si>
  <si>
    <t>76 1 00 С1404</t>
  </si>
  <si>
    <t>77 0 00 00000</t>
  </si>
  <si>
    <t>77 2 00 00000</t>
  </si>
  <si>
    <t>77 2 00 С1439</t>
  </si>
  <si>
    <t>Осуществление первичного воинского учета на территориях, где отсутствуют военные комиссариаты</t>
  </si>
  <si>
    <t>77 2 00 51180</t>
  </si>
  <si>
    <t>Мероприятия по благоустройству</t>
  </si>
  <si>
    <t xml:space="preserve">Закупка товаров, работ и услуг для обеспечения государственных (муниципальных) нужд </t>
  </si>
  <si>
    <t>Закупка товаров, работ и услуг для обеспечения государственных  (муниципальных) нужд</t>
  </si>
  <si>
    <t>77 2 00 С1433</t>
  </si>
  <si>
    <t>Выплата пенсий за выслугу лет и доплат к пенсии муниципальным служащим</t>
  </si>
  <si>
    <t>Социальное обеспечение и иные выплаты населению</t>
  </si>
  <si>
    <t>Обеспечение наборами для новорожденных детей необходимыми предметами</t>
  </si>
  <si>
    <t>77 2 00 С1445</t>
  </si>
  <si>
    <t>300</t>
  </si>
  <si>
    <t>77 2 00 С2240</t>
  </si>
  <si>
    <t xml:space="preserve">Муниципальная программа "Комплексное  развитие сельских территорий  на территории   Ивановского сельсовета Солнцевского района курской области </t>
  </si>
  <si>
    <t>Подрограмма "Комплексное  развитие сельских территорий на 2020-2025 годы на территории   Ивановского сельсовета Солнцевского района курской области</t>
  </si>
  <si>
    <r>
      <t xml:space="preserve">к проекту Решения Собрания депутатов Ивановского сельсовета Солнцевского района  Курской области </t>
    </r>
    <r>
      <rPr>
        <sz val="12"/>
        <color rgb="FFFF0000"/>
        <rFont val="Times New Roman"/>
        <family val="1"/>
        <charset val="204"/>
      </rPr>
      <t xml:space="preserve"> от    № </t>
    </r>
    <r>
      <rPr>
        <sz val="12"/>
        <color theme="1"/>
        <rFont val="Times New Roman"/>
        <family val="1"/>
        <charset val="204"/>
      </rPr>
      <t xml:space="preserve">"О бюджете муниципального образования "Ивановский сельсовет" Солнцевского района Курской области на 2024 год и на плановый период  2025 и 2026 годов"
</t>
    </r>
  </si>
  <si>
    <t>Условно утвержденные расходы</t>
  </si>
  <si>
    <t>870-300</t>
  </si>
  <si>
    <t xml:space="preserve">Реализация проекта «Народный бюджет» в Курской области </t>
  </si>
  <si>
    <t>Реализация проекта «Народный бюджет» в Курской области "Благоустройство общественной территории кладбища д. Нижняя Ивица"</t>
  </si>
  <si>
    <t>77 2 00 14012</t>
  </si>
  <si>
    <t>77 2 00 S4012</t>
  </si>
  <si>
    <t>Резервные фонды органов местного самоуправления</t>
  </si>
  <si>
    <t>78 0 00 00000</t>
  </si>
  <si>
    <t>Резервные фонды</t>
  </si>
  <si>
    <t>78 1 00 00000</t>
  </si>
  <si>
    <t>Резервный фонд местной администрации</t>
  </si>
  <si>
    <t>78 1 00 С1403</t>
  </si>
  <si>
    <t>Распределение бюджетных ассигнований по  целевым статьям (муниципальным программам муниципального образования "Ивановский сельсовет" Солнцевского района Курской области  и непрограммным направлениям деятельности), группам видов расходов  классификации расходов бюджета на 2024 год и на плановый период 2025 и 2026 годов</t>
  </si>
  <si>
    <t>Итого расходы на 2026 год</t>
  </si>
</sst>
</file>

<file path=xl/styles.xml><?xml version="1.0" encoding="utf-8"?>
<styleSheet xmlns="http://schemas.openxmlformats.org/spreadsheetml/2006/main">
  <numFmts count="2">
    <numFmt numFmtId="43" formatCode="_-* #,##0.00_р_._-;\-* #,##0.00_р_._-;_-* &quot;-&quot;??_р_._-;_-@_-"/>
    <numFmt numFmtId="164" formatCode="_-* #,##0.00\ _₽_-;\-* #,##0.00\ _₽_-;_-* &quot;-&quot;??\ _₽_-;_-@_-"/>
  </numFmts>
  <fonts count="24">
    <font>
      <sz val="11"/>
      <color theme="1"/>
      <name val="Calibri"/>
      <family val="2"/>
      <charset val="204"/>
      <scheme val="minor"/>
    </font>
    <font>
      <sz val="11"/>
      <name val="Times New Roman"/>
      <family val="1"/>
      <charset val="204"/>
    </font>
    <font>
      <b/>
      <sz val="11"/>
      <name val="Times New Roman"/>
      <family val="1"/>
      <charset val="204"/>
    </font>
    <font>
      <sz val="12"/>
      <color theme="1"/>
      <name val="Times New Roman"/>
      <family val="1"/>
      <charset val="204"/>
    </font>
    <font>
      <b/>
      <sz val="12"/>
      <color theme="1"/>
      <name val="Times New Roman"/>
      <family val="1"/>
      <charset val="204"/>
    </font>
    <font>
      <b/>
      <i/>
      <sz val="12"/>
      <color theme="1"/>
      <name val="Times New Roman"/>
      <family val="1"/>
      <charset val="204"/>
    </font>
    <font>
      <b/>
      <sz val="14"/>
      <color theme="1"/>
      <name val="Times New Roman"/>
      <family val="1"/>
      <charset val="204"/>
    </font>
    <font>
      <sz val="11"/>
      <color theme="1"/>
      <name val="Times New Roman"/>
      <family val="1"/>
      <charset val="204"/>
    </font>
    <font>
      <b/>
      <sz val="14"/>
      <name val="Times New Roman"/>
      <family val="1"/>
      <charset val="204"/>
    </font>
    <font>
      <b/>
      <sz val="10"/>
      <name val="Times New Roman"/>
      <family val="1"/>
      <charset val="204"/>
    </font>
    <font>
      <sz val="10"/>
      <name val="Times New Roman"/>
      <family val="1"/>
      <charset val="204"/>
    </font>
    <font>
      <b/>
      <i/>
      <sz val="10"/>
      <name val="Times New Roman"/>
      <family val="1"/>
      <charset val="204"/>
    </font>
    <font>
      <b/>
      <sz val="12"/>
      <name val="Times New Roman"/>
      <family val="1"/>
      <charset val="204"/>
    </font>
    <font>
      <i/>
      <sz val="10"/>
      <name val="Times New Roman"/>
      <family val="1"/>
      <charset val="204"/>
    </font>
    <font>
      <i/>
      <sz val="12"/>
      <color theme="1"/>
      <name val="Times New Roman"/>
      <family val="1"/>
      <charset val="204"/>
    </font>
    <font>
      <sz val="12"/>
      <color theme="1"/>
      <name val="Calibri"/>
      <family val="2"/>
      <charset val="204"/>
      <scheme val="minor"/>
    </font>
    <font>
      <sz val="10"/>
      <color theme="1"/>
      <name val="Times New Roman"/>
      <family val="1"/>
      <charset val="204"/>
    </font>
    <font>
      <b/>
      <i/>
      <sz val="12"/>
      <name val="Times New Roman"/>
      <family val="1"/>
      <charset val="204"/>
    </font>
    <font>
      <b/>
      <i/>
      <sz val="11"/>
      <color theme="1"/>
      <name val="Calibri"/>
      <family val="2"/>
      <charset val="204"/>
      <scheme val="minor"/>
    </font>
    <font>
      <b/>
      <sz val="11"/>
      <color theme="1"/>
      <name val="Times New Roman"/>
      <family val="1"/>
      <charset val="204"/>
    </font>
    <font>
      <sz val="12"/>
      <color rgb="FFFF0000"/>
      <name val="Times New Roman"/>
      <family val="1"/>
      <charset val="204"/>
    </font>
    <font>
      <sz val="11"/>
      <color theme="1"/>
      <name val="Calibri"/>
      <family val="2"/>
      <charset val="204"/>
      <scheme val="minor"/>
    </font>
    <font>
      <sz val="12"/>
      <name val="Arial Cyr"/>
      <charset val="204"/>
    </font>
    <font>
      <sz val="12"/>
      <name val="Times New Roman"/>
      <family val="1"/>
      <charset val="204"/>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medium">
        <color indexed="64"/>
      </bottom>
      <diagonal/>
    </border>
  </borders>
  <cellStyleXfs count="3">
    <xf numFmtId="0" fontId="0" fillId="0" borderId="0"/>
    <xf numFmtId="43" fontId="21" fillId="0" borderId="0" applyFont="0" applyFill="0" applyBorder="0" applyAlignment="0" applyProtection="0"/>
    <xf numFmtId="0" fontId="22" fillId="0" borderId="0"/>
  </cellStyleXfs>
  <cellXfs count="65">
    <xf numFmtId="0" fontId="0" fillId="0" borderId="0" xfId="0"/>
    <xf numFmtId="0" fontId="1" fillId="2" borderId="0" xfId="0" applyFont="1" applyFill="1" applyAlignment="1">
      <alignment wrapText="1"/>
    </xf>
    <xf numFmtId="0" fontId="1" fillId="2" borderId="0" xfId="0" applyFont="1" applyFill="1"/>
    <xf numFmtId="0" fontId="1" fillId="2" borderId="0" xfId="0" applyFont="1" applyFill="1" applyAlignment="1">
      <alignment horizontal="right"/>
    </xf>
    <xf numFmtId="3" fontId="2" fillId="2" borderId="0" xfId="0" applyNumberFormat="1" applyFont="1" applyFill="1" applyAlignment="1">
      <alignment horizontal="right"/>
    </xf>
    <xf numFmtId="0" fontId="2" fillId="2" borderId="1" xfId="0" applyFont="1" applyFill="1" applyBorder="1" applyAlignment="1">
      <alignment horizontal="center" vertical="center" wrapText="1"/>
    </xf>
    <xf numFmtId="0" fontId="2" fillId="2" borderId="1" xfId="0" applyFont="1" applyFill="1" applyBorder="1" applyAlignment="1">
      <alignment horizontal="center" vertical="center"/>
    </xf>
    <xf numFmtId="0" fontId="2" fillId="2" borderId="1" xfId="0" applyFont="1" applyFill="1" applyBorder="1" applyAlignment="1">
      <alignment horizontal="center" vertical="top" wrapText="1"/>
    </xf>
    <xf numFmtId="0" fontId="7" fillId="0" borderId="0" xfId="0" applyFont="1"/>
    <xf numFmtId="0" fontId="3" fillId="0" borderId="0" xfId="0" applyFont="1"/>
    <xf numFmtId="164" fontId="4" fillId="3" borderId="3" xfId="0" applyNumberFormat="1" applyFont="1" applyFill="1" applyBorder="1"/>
    <xf numFmtId="164" fontId="3" fillId="3" borderId="3" xfId="0" applyNumberFormat="1" applyFont="1" applyFill="1" applyBorder="1"/>
    <xf numFmtId="164" fontId="5" fillId="3" borderId="3" xfId="0" applyNumberFormat="1" applyFont="1" applyFill="1" applyBorder="1"/>
    <xf numFmtId="0" fontId="10" fillId="3" borderId="2" xfId="0" applyFont="1" applyFill="1" applyBorder="1" applyAlignment="1">
      <alignment vertical="top" wrapText="1"/>
    </xf>
    <xf numFmtId="49" fontId="3" fillId="3" borderId="1" xfId="0" applyNumberFormat="1" applyFont="1" applyFill="1" applyBorder="1"/>
    <xf numFmtId="0" fontId="9" fillId="3" borderId="2" xfId="0" applyFont="1" applyFill="1" applyBorder="1" applyAlignment="1">
      <alignment vertical="top" wrapText="1"/>
    </xf>
    <xf numFmtId="49" fontId="4" fillId="3" borderId="1" xfId="0" applyNumberFormat="1" applyFont="1" applyFill="1" applyBorder="1"/>
    <xf numFmtId="164" fontId="3" fillId="3" borderId="1" xfId="0" applyNumberFormat="1" applyFont="1" applyFill="1" applyBorder="1"/>
    <xf numFmtId="0" fontId="11" fillId="3" borderId="2" xfId="0" applyFont="1" applyFill="1" applyBorder="1" applyAlignment="1">
      <alignment vertical="top" wrapText="1"/>
    </xf>
    <xf numFmtId="49" fontId="5" fillId="3" borderId="1" xfId="0" applyNumberFormat="1" applyFont="1" applyFill="1" applyBorder="1"/>
    <xf numFmtId="0" fontId="13" fillId="3" borderId="2" xfId="0" applyFont="1" applyFill="1" applyBorder="1" applyAlignment="1">
      <alignment vertical="top" wrapText="1"/>
    </xf>
    <xf numFmtId="164" fontId="14" fillId="3" borderId="3" xfId="0" applyNumberFormat="1" applyFont="1" applyFill="1" applyBorder="1"/>
    <xf numFmtId="49" fontId="3" fillId="3" borderId="4" xfId="0" applyNumberFormat="1" applyFont="1" applyFill="1" applyBorder="1"/>
    <xf numFmtId="0" fontId="3" fillId="0" borderId="1" xfId="0" applyFont="1" applyBorder="1" applyAlignment="1">
      <alignment horizontal="left" vertical="center" wrapText="1"/>
    </xf>
    <xf numFmtId="0" fontId="15" fillId="0" borderId="0" xfId="0" applyFont="1" applyAlignment="1">
      <alignment wrapText="1"/>
    </xf>
    <xf numFmtId="0" fontId="4" fillId="0" borderId="1" xfId="0" applyFont="1" applyBorder="1" applyAlignment="1">
      <alignment horizontal="left" vertical="center" wrapText="1"/>
    </xf>
    <xf numFmtId="0" fontId="16" fillId="3" borderId="2" xfId="0" applyFont="1" applyFill="1" applyBorder="1" applyAlignment="1">
      <alignment vertical="top" wrapText="1"/>
    </xf>
    <xf numFmtId="0" fontId="10" fillId="3" borderId="5" xfId="0" applyFont="1" applyFill="1" applyBorder="1" applyAlignment="1">
      <alignment vertical="top" wrapText="1"/>
    </xf>
    <xf numFmtId="164" fontId="3" fillId="3" borderId="6" xfId="0" applyNumberFormat="1" applyFont="1" applyFill="1" applyBorder="1"/>
    <xf numFmtId="3" fontId="3" fillId="0" borderId="1" xfId="0" applyNumberFormat="1" applyFont="1" applyBorder="1" applyAlignment="1">
      <alignment horizontal="center" vertical="center" wrapText="1"/>
    </xf>
    <xf numFmtId="0" fontId="3" fillId="0" borderId="1" xfId="0" applyFont="1" applyBorder="1" applyAlignment="1">
      <alignment horizontal="center" vertical="center" wrapText="1"/>
    </xf>
    <xf numFmtId="3" fontId="4" fillId="0" borderId="1" xfId="0" applyNumberFormat="1" applyFont="1" applyBorder="1" applyAlignment="1">
      <alignment horizontal="center" vertical="center" wrapText="1"/>
    </xf>
    <xf numFmtId="0" fontId="9" fillId="3" borderId="1" xfId="0" applyFont="1" applyFill="1" applyBorder="1" applyAlignment="1">
      <alignment vertical="top" wrapText="1"/>
    </xf>
    <xf numFmtId="0" fontId="10" fillId="3" borderId="2" xfId="0" applyFont="1" applyFill="1" applyBorder="1" applyAlignment="1">
      <alignment vertical="center" wrapText="1"/>
    </xf>
    <xf numFmtId="0" fontId="17" fillId="3" borderId="2" xfId="0" applyFont="1" applyFill="1" applyBorder="1" applyAlignment="1">
      <alignment vertical="top" wrapText="1"/>
    </xf>
    <xf numFmtId="49" fontId="4" fillId="3" borderId="1" xfId="0" applyNumberFormat="1" applyFont="1" applyFill="1" applyBorder="1" applyAlignment="1">
      <alignment vertical="center"/>
    </xf>
    <xf numFmtId="164" fontId="4" fillId="3" borderId="3" xfId="0" applyNumberFormat="1" applyFont="1" applyFill="1" applyBorder="1" applyAlignment="1">
      <alignment vertical="center"/>
    </xf>
    <xf numFmtId="49" fontId="3" fillId="3" borderId="3" xfId="0" applyNumberFormat="1" applyFont="1" applyFill="1" applyBorder="1"/>
    <xf numFmtId="49" fontId="4" fillId="3" borderId="3" xfId="0" applyNumberFormat="1" applyFont="1" applyFill="1" applyBorder="1"/>
    <xf numFmtId="0" fontId="10" fillId="3" borderId="1" xfId="0" applyFont="1" applyFill="1" applyBorder="1" applyAlignment="1">
      <alignment vertical="top" wrapText="1"/>
    </xf>
    <xf numFmtId="0" fontId="12" fillId="3" borderId="1" xfId="0" applyFont="1" applyFill="1" applyBorder="1" applyAlignment="1">
      <alignment vertical="top" wrapText="1"/>
    </xf>
    <xf numFmtId="0" fontId="18" fillId="0" borderId="0" xfId="0" applyFont="1"/>
    <xf numFmtId="0" fontId="3" fillId="0" borderId="9" xfId="0" applyFont="1" applyBorder="1" applyAlignment="1">
      <alignment horizontal="left" vertical="center" wrapText="1"/>
    </xf>
    <xf numFmtId="0" fontId="3" fillId="0" borderId="1" xfId="0" applyFont="1" applyBorder="1" applyAlignment="1">
      <alignment wrapText="1"/>
    </xf>
    <xf numFmtId="0" fontId="7" fillId="0" borderId="1" xfId="0" applyFont="1" applyBorder="1" applyAlignment="1">
      <alignment horizontal="left" vertical="center" wrapText="1"/>
    </xf>
    <xf numFmtId="0" fontId="19" fillId="0" borderId="1" xfId="0" applyFont="1" applyBorder="1" applyAlignment="1">
      <alignment horizontal="left" vertical="center" wrapText="1"/>
    </xf>
    <xf numFmtId="0" fontId="3" fillId="0" borderId="0" xfId="0" applyFont="1" applyAlignment="1">
      <alignment horizontal="center" wrapText="1"/>
    </xf>
    <xf numFmtId="0" fontId="3" fillId="0" borderId="0" xfId="0" applyFont="1" applyAlignment="1">
      <alignment vertical="top" wrapText="1"/>
    </xf>
    <xf numFmtId="0" fontId="3" fillId="0" borderId="0" xfId="0" applyFont="1" applyAlignment="1">
      <alignment wrapText="1"/>
    </xf>
    <xf numFmtId="0" fontId="8" fillId="0" borderId="1" xfId="0" applyFont="1" applyBorder="1" applyAlignment="1">
      <alignment vertical="top"/>
    </xf>
    <xf numFmtId="49" fontId="6" fillId="0" borderId="1" xfId="0" applyNumberFormat="1" applyFont="1" applyBorder="1"/>
    <xf numFmtId="164" fontId="6" fillId="3" borderId="1" xfId="0" applyNumberFormat="1" applyFont="1" applyFill="1" applyBorder="1"/>
    <xf numFmtId="49" fontId="6" fillId="0" borderId="8" xfId="0" applyNumberFormat="1" applyFont="1" applyBorder="1"/>
    <xf numFmtId="164" fontId="6" fillId="3" borderId="7" xfId="0" applyNumberFormat="1" applyFont="1" applyFill="1" applyBorder="1"/>
    <xf numFmtId="0" fontId="9" fillId="0" borderId="8" xfId="0" applyFont="1" applyBorder="1" applyAlignment="1">
      <alignment vertical="top"/>
    </xf>
    <xf numFmtId="164" fontId="4" fillId="3" borderId="6" xfId="0" applyNumberFormat="1" applyFont="1" applyFill="1" applyBorder="1"/>
    <xf numFmtId="49" fontId="12" fillId="3" borderId="1" xfId="2" applyNumberFormat="1" applyFont="1" applyFill="1" applyBorder="1" applyAlignment="1">
      <alignment horizontal="center" vertical="top" wrapText="1"/>
    </xf>
    <xf numFmtId="49" fontId="17" fillId="3" borderId="1" xfId="0" applyNumberFormat="1" applyFont="1" applyFill="1" applyBorder="1" applyAlignment="1">
      <alignment vertical="top" wrapText="1"/>
    </xf>
    <xf numFmtId="49" fontId="17" fillId="3" borderId="1" xfId="2" applyNumberFormat="1" applyFont="1" applyFill="1" applyBorder="1" applyAlignment="1">
      <alignment horizontal="center" vertical="top" wrapText="1"/>
    </xf>
    <xf numFmtId="49" fontId="23" fillId="3" borderId="1" xfId="0" applyNumberFormat="1" applyFont="1" applyFill="1" applyBorder="1" applyAlignment="1">
      <alignment vertical="top" wrapText="1"/>
    </xf>
    <xf numFmtId="49" fontId="23" fillId="3" borderId="1" xfId="2" applyNumberFormat="1" applyFont="1" applyFill="1" applyBorder="1" applyAlignment="1">
      <alignment horizontal="center" vertical="top" wrapText="1"/>
    </xf>
    <xf numFmtId="43" fontId="7" fillId="0" borderId="1" xfId="1" applyFont="1" applyBorder="1"/>
    <xf numFmtId="43" fontId="7" fillId="0" borderId="0" xfId="1" applyFont="1"/>
    <xf numFmtId="49" fontId="7" fillId="0" borderId="1" xfId="1" applyNumberFormat="1" applyFont="1" applyBorder="1"/>
    <xf numFmtId="43" fontId="19" fillId="0" borderId="1" xfId="1" applyFont="1" applyBorder="1"/>
  </cellXfs>
  <cellStyles count="3">
    <cellStyle name="Обычный" xfId="0" builtinId="0"/>
    <cellStyle name="Обычный_Лист1" xfId="2"/>
    <cellStyle name="Финансовый" xfId="1" builtin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2:G87"/>
  <sheetViews>
    <sheetView tabSelected="1" view="pageBreakPreview" topLeftCell="A61" zoomScale="80" zoomScaleSheetLayoutView="80" workbookViewId="0">
      <selection activeCell="D83" sqref="D83:F83"/>
    </sheetView>
  </sheetViews>
  <sheetFormatPr defaultRowHeight="15"/>
  <cols>
    <col min="1" max="1" width="33.140625" customWidth="1"/>
    <col min="2" max="2" width="17" customWidth="1"/>
    <col min="3" max="3" width="7.5703125" customWidth="1"/>
    <col min="4" max="4" width="22.140625" customWidth="1"/>
    <col min="5" max="5" width="24.42578125" customWidth="1"/>
    <col min="6" max="6" width="22.7109375" customWidth="1"/>
    <col min="9" max="9" width="16.5703125" bestFit="1" customWidth="1"/>
  </cols>
  <sheetData>
    <row r="2" spans="1:6" ht="15.75">
      <c r="A2" s="9"/>
      <c r="B2" s="9"/>
      <c r="C2" s="9"/>
      <c r="D2" s="48" t="s">
        <v>8</v>
      </c>
      <c r="E2" s="48"/>
      <c r="F2" s="48"/>
    </row>
    <row r="3" spans="1:6" ht="92.25" customHeight="1">
      <c r="A3" s="9"/>
      <c r="B3" s="47" t="s">
        <v>108</v>
      </c>
      <c r="C3" s="47"/>
      <c r="D3" s="47"/>
      <c r="E3" s="47"/>
      <c r="F3" s="47"/>
    </row>
    <row r="4" spans="1:6" ht="56.25" customHeight="1">
      <c r="A4" s="46" t="s">
        <v>121</v>
      </c>
      <c r="B4" s="46"/>
      <c r="C4" s="46"/>
      <c r="D4" s="46"/>
      <c r="E4" s="46"/>
      <c r="F4" s="46"/>
    </row>
    <row r="5" spans="1:6" ht="1.5" hidden="1" customHeight="1">
      <c r="A5" s="8"/>
      <c r="B5" s="8"/>
      <c r="C5" s="8"/>
      <c r="D5" s="8"/>
      <c r="E5" s="8"/>
      <c r="F5" s="8"/>
    </row>
    <row r="6" spans="1:6">
      <c r="A6" s="1"/>
      <c r="B6" s="2"/>
      <c r="C6" s="3"/>
      <c r="D6" s="4"/>
      <c r="E6" s="8"/>
      <c r="F6" s="8" t="s">
        <v>0</v>
      </c>
    </row>
    <row r="7" spans="1:6" ht="28.5">
      <c r="A7" s="5" t="s">
        <v>1</v>
      </c>
      <c r="B7" s="6" t="s">
        <v>2</v>
      </c>
      <c r="C7" s="6" t="s">
        <v>3</v>
      </c>
      <c r="D7" s="7" t="s">
        <v>4</v>
      </c>
      <c r="E7" s="7" t="s">
        <v>7</v>
      </c>
      <c r="F7" s="7" t="s">
        <v>122</v>
      </c>
    </row>
    <row r="8" spans="1:6" ht="18.75">
      <c r="A8" s="49" t="s">
        <v>5</v>
      </c>
      <c r="B8" s="50"/>
      <c r="C8" s="50"/>
      <c r="D8" s="51">
        <f>D10+D17+D22+D27+D36+D41+D45+D59+D64+D83</f>
        <v>11573366</v>
      </c>
      <c r="E8" s="51">
        <f>E10+E17+E22+E27+E36+E41+E45+E59+E64+E83+E9</f>
        <v>10824378</v>
      </c>
      <c r="F8" s="51">
        <f>F10+F17+F22+F27+F36+F41+F45+F59+F64+F83+F9</f>
        <v>10814060</v>
      </c>
    </row>
    <row r="9" spans="1:6" ht="18.75">
      <c r="A9" s="54" t="s">
        <v>109</v>
      </c>
      <c r="B9" s="52"/>
      <c r="C9" s="52"/>
      <c r="D9" s="53"/>
      <c r="E9" s="55">
        <v>261314</v>
      </c>
      <c r="F9" s="55">
        <v>520357</v>
      </c>
    </row>
    <row r="10" spans="1:6" ht="75.75" customHeight="1">
      <c r="A10" s="32" t="s">
        <v>106</v>
      </c>
      <c r="B10" s="16" t="s">
        <v>13</v>
      </c>
      <c r="C10" s="19"/>
      <c r="D10" s="12">
        <f>D11</f>
        <v>700000</v>
      </c>
      <c r="E10" s="12">
        <f t="shared" ref="E10:F10" si="0">E11</f>
        <v>10000</v>
      </c>
      <c r="F10" s="12">
        <f t="shared" si="0"/>
        <v>10000</v>
      </c>
    </row>
    <row r="11" spans="1:6" ht="72" customHeight="1">
      <c r="A11" s="20" t="s">
        <v>107</v>
      </c>
      <c r="B11" s="14" t="s">
        <v>14</v>
      </c>
      <c r="C11" s="14"/>
      <c r="D11" s="21">
        <f>D13+D15</f>
        <v>700000</v>
      </c>
      <c r="E11" s="21">
        <f t="shared" ref="E11:F11" si="1">E12+E13</f>
        <v>10000</v>
      </c>
      <c r="F11" s="21">
        <f t="shared" si="1"/>
        <v>10000</v>
      </c>
    </row>
    <row r="12" spans="1:6" ht="54.75" customHeight="1">
      <c r="A12" s="13" t="s">
        <v>9</v>
      </c>
      <c r="B12" s="14" t="s">
        <v>15</v>
      </c>
      <c r="C12" s="14"/>
      <c r="D12" s="11">
        <f>D13</f>
        <v>205000</v>
      </c>
      <c r="E12" s="11">
        <f t="shared" ref="E12:F12" si="2">E13</f>
        <v>5000</v>
      </c>
      <c r="F12" s="11">
        <f t="shared" si="2"/>
        <v>5000</v>
      </c>
    </row>
    <row r="13" spans="1:6" ht="60.75" customHeight="1">
      <c r="A13" s="13" t="s">
        <v>10</v>
      </c>
      <c r="B13" s="14" t="s">
        <v>16</v>
      </c>
      <c r="C13" s="19"/>
      <c r="D13" s="11">
        <f>D14</f>
        <v>205000</v>
      </c>
      <c r="E13" s="11">
        <f t="shared" ref="E13:F13" si="3">E14</f>
        <v>5000</v>
      </c>
      <c r="F13" s="11">
        <f t="shared" si="3"/>
        <v>5000</v>
      </c>
    </row>
    <row r="14" spans="1:6" ht="46.9" customHeight="1">
      <c r="A14" s="27" t="s">
        <v>11</v>
      </c>
      <c r="B14" s="14" t="s">
        <v>16</v>
      </c>
      <c r="C14" s="14" t="s">
        <v>17</v>
      </c>
      <c r="D14" s="11">
        <v>205000</v>
      </c>
      <c r="E14" s="11">
        <v>5000</v>
      </c>
      <c r="F14" s="11">
        <v>5000</v>
      </c>
    </row>
    <row r="15" spans="1:6" ht="85.5" customHeight="1">
      <c r="A15" s="44" t="s">
        <v>12</v>
      </c>
      <c r="B15" s="37" t="s">
        <v>18</v>
      </c>
      <c r="C15" s="19"/>
      <c r="D15" s="11">
        <f>D16</f>
        <v>495000</v>
      </c>
      <c r="E15" s="11">
        <f t="shared" ref="E15:F15" si="4">E16</f>
        <v>5000</v>
      </c>
      <c r="F15" s="11">
        <f t="shared" si="4"/>
        <v>5000</v>
      </c>
    </row>
    <row r="16" spans="1:6" ht="89.25" customHeight="1">
      <c r="A16" s="43" t="s">
        <v>11</v>
      </c>
      <c r="B16" s="37" t="s">
        <v>18</v>
      </c>
      <c r="C16" s="14" t="s">
        <v>17</v>
      </c>
      <c r="D16" s="21">
        <v>495000</v>
      </c>
      <c r="E16" s="21">
        <v>5000</v>
      </c>
      <c r="F16" s="21">
        <v>5000</v>
      </c>
    </row>
    <row r="17" spans="1:6" ht="94.5" customHeight="1">
      <c r="A17" s="45" t="s">
        <v>19</v>
      </c>
      <c r="B17" s="38" t="s">
        <v>24</v>
      </c>
      <c r="C17" s="16"/>
      <c r="D17" s="10">
        <f>D18</f>
        <v>1416102</v>
      </c>
      <c r="E17" s="10">
        <f t="shared" ref="E17:F17" si="5">E18</f>
        <v>1360000</v>
      </c>
      <c r="F17" s="10">
        <f t="shared" si="5"/>
        <v>1360000</v>
      </c>
    </row>
    <row r="18" spans="1:6" ht="70.5" customHeight="1">
      <c r="A18" s="23" t="s">
        <v>20</v>
      </c>
      <c r="B18" s="37" t="s">
        <v>25</v>
      </c>
      <c r="C18" s="14"/>
      <c r="D18" s="11">
        <f>D19</f>
        <v>1416102</v>
      </c>
      <c r="E18" s="11">
        <f t="shared" ref="E18:F18" si="6">E19</f>
        <v>1360000</v>
      </c>
      <c r="F18" s="11">
        <f t="shared" si="6"/>
        <v>1360000</v>
      </c>
    </row>
    <row r="19" spans="1:6" ht="87.75" customHeight="1">
      <c r="A19" s="43" t="s">
        <v>21</v>
      </c>
      <c r="B19" s="37" t="s">
        <v>26</v>
      </c>
      <c r="C19" s="14"/>
      <c r="D19" s="11">
        <f>D20</f>
        <v>1416102</v>
      </c>
      <c r="E19" s="11">
        <f t="shared" ref="E19:F19" si="7">E20</f>
        <v>1360000</v>
      </c>
      <c r="F19" s="11">
        <f t="shared" si="7"/>
        <v>1360000</v>
      </c>
    </row>
    <row r="20" spans="1:6" ht="100.5" customHeight="1" thickBot="1">
      <c r="A20" s="42" t="s">
        <v>22</v>
      </c>
      <c r="B20" s="14" t="s">
        <v>27</v>
      </c>
      <c r="C20" s="14"/>
      <c r="D20" s="21">
        <f>D21</f>
        <v>1416102</v>
      </c>
      <c r="E20" s="21">
        <f t="shared" ref="E20:F20" si="8">E21</f>
        <v>1360000</v>
      </c>
      <c r="F20" s="21">
        <f t="shared" si="8"/>
        <v>1360000</v>
      </c>
    </row>
    <row r="21" spans="1:6" ht="45.6" customHeight="1">
      <c r="A21" s="24" t="s">
        <v>23</v>
      </c>
      <c r="B21" s="14" t="s">
        <v>27</v>
      </c>
      <c r="C21" s="14" t="s">
        <v>17</v>
      </c>
      <c r="D21" s="11">
        <v>1416102</v>
      </c>
      <c r="E21" s="11">
        <v>1360000</v>
      </c>
      <c r="F21" s="11">
        <v>1360000</v>
      </c>
    </row>
    <row r="22" spans="1:6" ht="69.599999999999994" customHeight="1">
      <c r="A22" s="15" t="s">
        <v>28</v>
      </c>
      <c r="B22" s="16" t="s">
        <v>32</v>
      </c>
      <c r="C22" s="16"/>
      <c r="D22" s="10">
        <f>D23</f>
        <v>50000</v>
      </c>
      <c r="E22" s="10">
        <f t="shared" ref="E22:F22" si="9">E23</f>
        <v>50000</v>
      </c>
      <c r="F22" s="10">
        <f t="shared" si="9"/>
        <v>50000</v>
      </c>
    </row>
    <row r="23" spans="1:6" ht="75" customHeight="1">
      <c r="A23" s="13" t="s">
        <v>29</v>
      </c>
      <c r="B23" s="14" t="s">
        <v>33</v>
      </c>
      <c r="C23" s="14"/>
      <c r="D23" s="11">
        <f>D24</f>
        <v>50000</v>
      </c>
      <c r="E23" s="11">
        <f t="shared" ref="E23:F23" si="10">E24</f>
        <v>50000</v>
      </c>
      <c r="F23" s="11">
        <f t="shared" si="10"/>
        <v>50000</v>
      </c>
    </row>
    <row r="24" spans="1:6" ht="102" customHeight="1">
      <c r="A24" s="13" t="s">
        <v>30</v>
      </c>
      <c r="B24" s="14" t="s">
        <v>34</v>
      </c>
      <c r="C24" s="14"/>
      <c r="D24" s="11">
        <f>D25</f>
        <v>50000</v>
      </c>
      <c r="E24" s="11">
        <f t="shared" ref="E24:F24" si="11">E25</f>
        <v>50000</v>
      </c>
      <c r="F24" s="11">
        <f t="shared" si="11"/>
        <v>50000</v>
      </c>
    </row>
    <row r="25" spans="1:6" ht="89.25">
      <c r="A25" s="13" t="s">
        <v>31</v>
      </c>
      <c r="B25" s="14" t="s">
        <v>35</v>
      </c>
      <c r="C25" s="14"/>
      <c r="D25" s="21">
        <f>D26</f>
        <v>50000</v>
      </c>
      <c r="E25" s="21">
        <f t="shared" ref="E25:F25" si="12">E26</f>
        <v>50000</v>
      </c>
      <c r="F25" s="21">
        <f t="shared" si="12"/>
        <v>50000</v>
      </c>
    </row>
    <row r="26" spans="1:6" ht="38.25">
      <c r="A26" s="13" t="s">
        <v>11</v>
      </c>
      <c r="B26" s="14" t="s">
        <v>35</v>
      </c>
      <c r="C26" s="14" t="s">
        <v>17</v>
      </c>
      <c r="D26" s="11">
        <v>50000</v>
      </c>
      <c r="E26" s="11">
        <v>50000</v>
      </c>
      <c r="F26" s="11">
        <v>50000</v>
      </c>
    </row>
    <row r="27" spans="1:6" ht="63.75">
      <c r="A27" s="15" t="s">
        <v>36</v>
      </c>
      <c r="B27" s="16" t="s">
        <v>40</v>
      </c>
      <c r="C27" s="16"/>
      <c r="D27" s="10">
        <f>D30+D34</f>
        <v>350000</v>
      </c>
      <c r="E27" s="10">
        <f t="shared" ref="E27:F27" si="13">E30+E34</f>
        <v>5000</v>
      </c>
      <c r="F27" s="10">
        <f t="shared" si="13"/>
        <v>5000</v>
      </c>
    </row>
    <row r="28" spans="1:6" ht="70.5" customHeight="1">
      <c r="A28" s="13" t="s">
        <v>37</v>
      </c>
      <c r="B28" s="14" t="s">
        <v>41</v>
      </c>
      <c r="C28" s="14"/>
      <c r="D28" s="11">
        <f>D29</f>
        <v>200000</v>
      </c>
      <c r="E28" s="11">
        <f t="shared" ref="E28:F28" si="14">E29</f>
        <v>4000</v>
      </c>
      <c r="F28" s="11">
        <f t="shared" si="14"/>
        <v>4000</v>
      </c>
    </row>
    <row r="29" spans="1:6" ht="50.25" customHeight="1">
      <c r="A29" s="13" t="s">
        <v>38</v>
      </c>
      <c r="B29" s="14" t="s">
        <v>42</v>
      </c>
      <c r="C29" s="14"/>
      <c r="D29" s="11">
        <f>D30</f>
        <v>200000</v>
      </c>
      <c r="E29" s="11">
        <f t="shared" ref="E29:F29" si="15">E30</f>
        <v>4000</v>
      </c>
      <c r="F29" s="11">
        <f t="shared" si="15"/>
        <v>4000</v>
      </c>
    </row>
    <row r="30" spans="1:6" ht="111" customHeight="1">
      <c r="A30" s="13" t="s">
        <v>39</v>
      </c>
      <c r="B30" s="14" t="s">
        <v>43</v>
      </c>
      <c r="C30" s="14"/>
      <c r="D30" s="21">
        <f>D31</f>
        <v>200000</v>
      </c>
      <c r="E30" s="21">
        <f t="shared" ref="E30:F30" si="16">E31</f>
        <v>4000</v>
      </c>
      <c r="F30" s="21">
        <f t="shared" si="16"/>
        <v>4000</v>
      </c>
    </row>
    <row r="31" spans="1:6" ht="56.25" customHeight="1">
      <c r="A31" s="13" t="s">
        <v>11</v>
      </c>
      <c r="B31" s="14" t="s">
        <v>43</v>
      </c>
      <c r="C31" s="14" t="s">
        <v>17</v>
      </c>
      <c r="D31" s="11">
        <v>200000</v>
      </c>
      <c r="E31" s="17">
        <v>4000</v>
      </c>
      <c r="F31" s="17">
        <v>4000</v>
      </c>
    </row>
    <row r="32" spans="1:6" ht="71.25" customHeight="1">
      <c r="A32" s="13" t="s">
        <v>44</v>
      </c>
      <c r="B32" s="14" t="s">
        <v>47</v>
      </c>
      <c r="C32" s="14"/>
      <c r="D32" s="11">
        <f>D33</f>
        <v>150000</v>
      </c>
      <c r="E32" s="11">
        <f t="shared" ref="E32:F32" si="17">E33</f>
        <v>1000</v>
      </c>
      <c r="F32" s="11">
        <f t="shared" si="17"/>
        <v>1000</v>
      </c>
    </row>
    <row r="33" spans="1:6" ht="48" customHeight="1">
      <c r="A33" s="13" t="s">
        <v>45</v>
      </c>
      <c r="B33" s="14" t="s">
        <v>48</v>
      </c>
      <c r="C33" s="14"/>
      <c r="D33" s="11">
        <f>D34</f>
        <v>150000</v>
      </c>
      <c r="E33" s="11">
        <f t="shared" ref="E33:F33" si="18">E34</f>
        <v>1000</v>
      </c>
      <c r="F33" s="11">
        <f t="shared" si="18"/>
        <v>1000</v>
      </c>
    </row>
    <row r="34" spans="1:6" ht="45.75" customHeight="1">
      <c r="A34" s="13" t="s">
        <v>46</v>
      </c>
      <c r="B34" s="14" t="s">
        <v>49</v>
      </c>
      <c r="C34" s="14"/>
      <c r="D34" s="11">
        <f>D35</f>
        <v>150000</v>
      </c>
      <c r="E34" s="11">
        <f t="shared" ref="E34:F34" si="19">E35</f>
        <v>1000</v>
      </c>
      <c r="F34" s="11">
        <f t="shared" si="19"/>
        <v>1000</v>
      </c>
    </row>
    <row r="35" spans="1:6" ht="52.9" customHeight="1">
      <c r="A35" s="13" t="s">
        <v>11</v>
      </c>
      <c r="B35" s="14" t="s">
        <v>49</v>
      </c>
      <c r="C35" s="14" t="s">
        <v>17</v>
      </c>
      <c r="D35" s="11">
        <v>150000</v>
      </c>
      <c r="E35" s="17">
        <v>1000</v>
      </c>
      <c r="F35" s="17">
        <v>1000</v>
      </c>
    </row>
    <row r="36" spans="1:6" ht="51">
      <c r="A36" s="15" t="s">
        <v>50</v>
      </c>
      <c r="B36" s="16" t="s">
        <v>54</v>
      </c>
      <c r="C36" s="16"/>
      <c r="D36" s="10">
        <f>D37</f>
        <v>5000</v>
      </c>
      <c r="E36" s="10">
        <f t="shared" ref="E36:F36" si="20">E37</f>
        <v>5000</v>
      </c>
      <c r="F36" s="10">
        <f t="shared" si="20"/>
        <v>5000</v>
      </c>
    </row>
    <row r="37" spans="1:6" ht="57.75" customHeight="1">
      <c r="A37" s="13" t="s">
        <v>51</v>
      </c>
      <c r="B37" s="14" t="s">
        <v>55</v>
      </c>
      <c r="C37" s="14"/>
      <c r="D37" s="11">
        <f>D38</f>
        <v>5000</v>
      </c>
      <c r="E37" s="11">
        <f t="shared" ref="E37:F37" si="21">E38</f>
        <v>5000</v>
      </c>
      <c r="F37" s="11">
        <f t="shared" si="21"/>
        <v>5000</v>
      </c>
    </row>
    <row r="38" spans="1:6" ht="47.25" customHeight="1">
      <c r="A38" s="13" t="s">
        <v>52</v>
      </c>
      <c r="B38" s="14" t="s">
        <v>56</v>
      </c>
      <c r="C38" s="14"/>
      <c r="D38" s="11">
        <f>D39</f>
        <v>5000</v>
      </c>
      <c r="E38" s="11">
        <f t="shared" ref="E38:F38" si="22">E39</f>
        <v>5000</v>
      </c>
      <c r="F38" s="11">
        <f t="shared" si="22"/>
        <v>5000</v>
      </c>
    </row>
    <row r="39" spans="1:6" ht="96.75" customHeight="1">
      <c r="A39" s="13" t="s">
        <v>53</v>
      </c>
      <c r="B39" s="14" t="s">
        <v>57</v>
      </c>
      <c r="C39" s="14"/>
      <c r="D39" s="11">
        <f>D40</f>
        <v>5000</v>
      </c>
      <c r="E39" s="17">
        <f>E40</f>
        <v>5000</v>
      </c>
      <c r="F39" s="17">
        <f>F40</f>
        <v>5000</v>
      </c>
    </row>
    <row r="40" spans="1:6" ht="43.5" customHeight="1">
      <c r="A40" s="13" t="s">
        <v>11</v>
      </c>
      <c r="B40" s="14" t="s">
        <v>57</v>
      </c>
      <c r="C40" s="14" t="s">
        <v>17</v>
      </c>
      <c r="D40" s="11">
        <v>5000</v>
      </c>
      <c r="E40" s="17">
        <v>5000</v>
      </c>
      <c r="F40" s="17">
        <v>5000</v>
      </c>
    </row>
    <row r="41" spans="1:6" ht="25.5">
      <c r="A41" s="15" t="s">
        <v>58</v>
      </c>
      <c r="B41" s="16" t="s">
        <v>62</v>
      </c>
      <c r="C41" s="16"/>
      <c r="D41" s="10">
        <f>D42</f>
        <v>886935</v>
      </c>
      <c r="E41" s="10">
        <f t="shared" ref="E41:F41" si="23">E42</f>
        <v>886935</v>
      </c>
      <c r="F41" s="10">
        <f t="shared" si="23"/>
        <v>886935</v>
      </c>
    </row>
    <row r="42" spans="1:6" ht="15.75">
      <c r="A42" s="13" t="s">
        <v>59</v>
      </c>
      <c r="B42" s="14" t="s">
        <v>63</v>
      </c>
      <c r="C42" s="14"/>
      <c r="D42" s="11">
        <f>D43</f>
        <v>886935</v>
      </c>
      <c r="E42" s="11">
        <f t="shared" ref="E42:F42" si="24">E43</f>
        <v>886935</v>
      </c>
      <c r="F42" s="11">
        <f t="shared" si="24"/>
        <v>886935</v>
      </c>
    </row>
    <row r="43" spans="1:6" ht="38.25">
      <c r="A43" s="13" t="s">
        <v>60</v>
      </c>
      <c r="B43" s="14" t="s">
        <v>64</v>
      </c>
      <c r="C43" s="14"/>
      <c r="D43" s="11">
        <f>D44</f>
        <v>886935</v>
      </c>
      <c r="E43" s="11">
        <f t="shared" ref="E43:F43" si="25">E44</f>
        <v>886935</v>
      </c>
      <c r="F43" s="11">
        <f t="shared" si="25"/>
        <v>886935</v>
      </c>
    </row>
    <row r="44" spans="1:6" ht="89.25">
      <c r="A44" s="13" t="s">
        <v>61</v>
      </c>
      <c r="B44" s="14" t="s">
        <v>64</v>
      </c>
      <c r="C44" s="14" t="s">
        <v>65</v>
      </c>
      <c r="D44" s="11">
        <v>886935</v>
      </c>
      <c r="E44" s="17">
        <v>886935</v>
      </c>
      <c r="F44" s="17">
        <v>886935</v>
      </c>
    </row>
    <row r="45" spans="1:6" ht="25.5">
      <c r="A45" s="15" t="s">
        <v>66</v>
      </c>
      <c r="B45" s="16" t="s">
        <v>69</v>
      </c>
      <c r="C45" s="16"/>
      <c r="D45" s="10">
        <f>D47+D51+D53+D55+D57</f>
        <v>2320292</v>
      </c>
      <c r="E45" s="10">
        <f>E46</f>
        <v>1898697</v>
      </c>
      <c r="F45" s="10">
        <f t="shared" ref="E45:F45" si="26">F46</f>
        <v>1898697</v>
      </c>
    </row>
    <row r="46" spans="1:6" ht="51">
      <c r="A46" s="13" t="s">
        <v>67</v>
      </c>
      <c r="B46" s="14" t="s">
        <v>70</v>
      </c>
      <c r="C46" s="14"/>
      <c r="D46" s="11">
        <f>D47+D51+D53+D55+D57</f>
        <v>2320292</v>
      </c>
      <c r="E46" s="11">
        <f t="shared" ref="E46:F46" si="27">E47+E51+E53+E55+E57</f>
        <v>1898697</v>
      </c>
      <c r="F46" s="11">
        <f t="shared" si="27"/>
        <v>1898697</v>
      </c>
    </row>
    <row r="47" spans="1:6" ht="38.25">
      <c r="A47" s="13" t="s">
        <v>60</v>
      </c>
      <c r="B47" s="14" t="s">
        <v>71</v>
      </c>
      <c r="C47" s="14"/>
      <c r="D47" s="11">
        <f>D48+D49+D50</f>
        <v>1817000</v>
      </c>
      <c r="E47" s="11">
        <f t="shared" ref="E47:F47" si="28">E48+E49+E50</f>
        <v>1898697</v>
      </c>
      <c r="F47" s="11">
        <f t="shared" si="28"/>
        <v>1898697</v>
      </c>
    </row>
    <row r="48" spans="1:6" ht="89.25">
      <c r="A48" s="13" t="s">
        <v>61</v>
      </c>
      <c r="B48" s="14" t="s">
        <v>71</v>
      </c>
      <c r="C48" s="14" t="s">
        <v>65</v>
      </c>
      <c r="D48" s="11">
        <v>1700000</v>
      </c>
      <c r="E48" s="11">
        <v>1863697</v>
      </c>
      <c r="F48" s="11">
        <v>1863697</v>
      </c>
    </row>
    <row r="49" spans="1:7" ht="38.25">
      <c r="A49" s="13" t="s">
        <v>11</v>
      </c>
      <c r="B49" s="14" t="s">
        <v>71</v>
      </c>
      <c r="C49" s="14" t="s">
        <v>17</v>
      </c>
      <c r="D49" s="11">
        <v>35000</v>
      </c>
      <c r="E49" s="11">
        <v>20000</v>
      </c>
      <c r="F49" s="11">
        <v>20000</v>
      </c>
    </row>
    <row r="50" spans="1:7" ht="58.5" customHeight="1">
      <c r="A50" s="13" t="s">
        <v>68</v>
      </c>
      <c r="B50" s="14" t="s">
        <v>71</v>
      </c>
      <c r="C50" s="14" t="s">
        <v>72</v>
      </c>
      <c r="D50" s="11">
        <v>82000</v>
      </c>
      <c r="E50" s="11">
        <v>15000</v>
      </c>
      <c r="F50" s="11">
        <v>15000</v>
      </c>
    </row>
    <row r="51" spans="1:7" ht="45.75" customHeight="1">
      <c r="A51" s="26" t="s">
        <v>73</v>
      </c>
      <c r="B51" s="14" t="s">
        <v>78</v>
      </c>
      <c r="C51" s="14"/>
      <c r="D51" s="11">
        <f>D52</f>
        <v>5000</v>
      </c>
      <c r="E51" s="17">
        <f>E52</f>
        <v>0</v>
      </c>
      <c r="F51" s="17">
        <f>F52</f>
        <v>0</v>
      </c>
    </row>
    <row r="52" spans="1:7" ht="48" customHeight="1">
      <c r="A52" s="26" t="s">
        <v>74</v>
      </c>
      <c r="B52" s="14" t="s">
        <v>78</v>
      </c>
      <c r="C52" s="14" t="s">
        <v>6</v>
      </c>
      <c r="D52" s="11">
        <v>5000</v>
      </c>
      <c r="E52" s="17"/>
      <c r="F52" s="17"/>
    </row>
    <row r="53" spans="1:7" ht="63" customHeight="1">
      <c r="A53" s="26" t="s">
        <v>75</v>
      </c>
      <c r="B53" s="14" t="s">
        <v>79</v>
      </c>
      <c r="C53" s="14"/>
      <c r="D53" s="11">
        <f>D54</f>
        <v>5000</v>
      </c>
      <c r="E53" s="17">
        <f>E54</f>
        <v>0</v>
      </c>
      <c r="F53" s="17">
        <f>F54</f>
        <v>0</v>
      </c>
    </row>
    <row r="54" spans="1:7" ht="30" customHeight="1">
      <c r="A54" s="26" t="s">
        <v>74</v>
      </c>
      <c r="B54" s="14" t="s">
        <v>79</v>
      </c>
      <c r="C54" s="14" t="s">
        <v>6</v>
      </c>
      <c r="D54" s="11">
        <v>5000</v>
      </c>
      <c r="E54" s="17">
        <v>0</v>
      </c>
      <c r="F54" s="17">
        <v>0</v>
      </c>
    </row>
    <row r="55" spans="1:7" ht="75" customHeight="1">
      <c r="A55" s="13" t="s">
        <v>76</v>
      </c>
      <c r="B55" s="14" t="s">
        <v>80</v>
      </c>
      <c r="C55" s="14"/>
      <c r="D55" s="11">
        <f>D56</f>
        <v>246646</v>
      </c>
      <c r="E55" s="17">
        <f>E56</f>
        <v>0</v>
      </c>
      <c r="F55" s="17">
        <f>F56</f>
        <v>0</v>
      </c>
    </row>
    <row r="56" spans="1:7" ht="35.25" customHeight="1">
      <c r="A56" s="13" t="s">
        <v>74</v>
      </c>
      <c r="B56" s="14" t="s">
        <v>80</v>
      </c>
      <c r="C56" s="14" t="s">
        <v>6</v>
      </c>
      <c r="D56" s="11">
        <v>246646</v>
      </c>
      <c r="E56" s="17"/>
      <c r="F56" s="17"/>
    </row>
    <row r="57" spans="1:7" ht="69.599999999999994" customHeight="1">
      <c r="A57" s="13" t="s">
        <v>77</v>
      </c>
      <c r="B57" s="14" t="s">
        <v>81</v>
      </c>
      <c r="C57" s="14"/>
      <c r="D57" s="11">
        <f>D58</f>
        <v>246646</v>
      </c>
      <c r="E57" s="11">
        <f>E58</f>
        <v>0</v>
      </c>
      <c r="F57" s="11">
        <f>F58</f>
        <v>0</v>
      </c>
    </row>
    <row r="58" spans="1:7" ht="27.6" customHeight="1">
      <c r="A58" s="13" t="s">
        <v>74</v>
      </c>
      <c r="B58" s="14" t="s">
        <v>81</v>
      </c>
      <c r="C58" s="14" t="s">
        <v>6</v>
      </c>
      <c r="D58" s="11">
        <v>246646</v>
      </c>
      <c r="E58" s="11"/>
      <c r="F58" s="11"/>
    </row>
    <row r="59" spans="1:7" ht="27.75" customHeight="1">
      <c r="A59" s="15" t="s">
        <v>82</v>
      </c>
      <c r="B59" s="16" t="s">
        <v>88</v>
      </c>
      <c r="C59" s="16"/>
      <c r="D59" s="10">
        <f>D60</f>
        <v>1854940</v>
      </c>
      <c r="E59" s="10">
        <f t="shared" ref="E59:F59" si="29">E60</f>
        <v>1875629</v>
      </c>
      <c r="F59" s="10">
        <f t="shared" si="29"/>
        <v>1571153</v>
      </c>
    </row>
    <row r="60" spans="1:7" ht="50.25" customHeight="1">
      <c r="A60" s="13" t="s">
        <v>83</v>
      </c>
      <c r="B60" s="14" t="s">
        <v>89</v>
      </c>
      <c r="C60" s="14"/>
      <c r="D60" s="11">
        <f>D61</f>
        <v>1854940</v>
      </c>
      <c r="E60" s="11">
        <f t="shared" ref="E60:F60" si="30">E61</f>
        <v>1875629</v>
      </c>
      <c r="F60" s="11">
        <f t="shared" si="30"/>
        <v>1571153</v>
      </c>
    </row>
    <row r="61" spans="1:7" ht="47.25" customHeight="1">
      <c r="A61" s="13" t="s">
        <v>84</v>
      </c>
      <c r="B61" s="14" t="s">
        <v>90</v>
      </c>
      <c r="C61" s="14"/>
      <c r="D61" s="21">
        <f>D62+D63</f>
        <v>1854940</v>
      </c>
      <c r="E61" s="21">
        <f>E62+E63</f>
        <v>1875629</v>
      </c>
      <c r="F61" s="21">
        <f>F62+F63</f>
        <v>1571153</v>
      </c>
    </row>
    <row r="62" spans="1:7" ht="46.5" customHeight="1">
      <c r="A62" s="13" t="s">
        <v>11</v>
      </c>
      <c r="B62" s="14" t="s">
        <v>90</v>
      </c>
      <c r="C62" s="14" t="s">
        <v>17</v>
      </c>
      <c r="D62" s="11">
        <v>1294940</v>
      </c>
      <c r="E62" s="11">
        <v>1675629</v>
      </c>
      <c r="F62" s="11">
        <v>1371153</v>
      </c>
    </row>
    <row r="63" spans="1:7" ht="46.5" customHeight="1">
      <c r="A63" s="33" t="s">
        <v>68</v>
      </c>
      <c r="B63" s="14" t="s">
        <v>90</v>
      </c>
      <c r="C63" s="14" t="s">
        <v>72</v>
      </c>
      <c r="D63" s="11">
        <v>560000</v>
      </c>
      <c r="E63" s="11">
        <v>200000</v>
      </c>
      <c r="F63" s="11">
        <v>200000</v>
      </c>
      <c r="G63" t="s">
        <v>110</v>
      </c>
    </row>
    <row r="64" spans="1:7" ht="46.5" customHeight="1">
      <c r="A64" s="15" t="s">
        <v>85</v>
      </c>
      <c r="B64" s="35" t="s">
        <v>91</v>
      </c>
      <c r="C64" s="35"/>
      <c r="D64" s="36">
        <f>D65+D68+D73+D75+D79+D81+D77</f>
        <v>3890097</v>
      </c>
      <c r="E64" s="36">
        <f>E66+E68+E73+E79+E81</f>
        <v>4371803</v>
      </c>
      <c r="F64" s="36">
        <f>F66+F68+F73+F79+F81</f>
        <v>4406918</v>
      </c>
    </row>
    <row r="65" spans="1:6" s="41" customFormat="1" ht="46.5" customHeight="1">
      <c r="A65" s="18" t="s">
        <v>86</v>
      </c>
      <c r="B65" s="19" t="s">
        <v>92</v>
      </c>
      <c r="C65" s="19"/>
      <c r="D65" s="12">
        <f>D66</f>
        <v>150000</v>
      </c>
      <c r="E65" s="12">
        <f t="shared" ref="E65:F65" si="31">E66</f>
        <v>50000</v>
      </c>
      <c r="F65" s="12">
        <f t="shared" si="31"/>
        <v>50000</v>
      </c>
    </row>
    <row r="66" spans="1:6" ht="46.5" customHeight="1">
      <c r="A66" s="13" t="s">
        <v>87</v>
      </c>
      <c r="B66" s="14" t="s">
        <v>93</v>
      </c>
      <c r="C66" s="14"/>
      <c r="D66" s="21">
        <f>D67</f>
        <v>150000</v>
      </c>
      <c r="E66" s="21">
        <f t="shared" ref="E66:F66" si="32">E67</f>
        <v>50000</v>
      </c>
      <c r="F66" s="21">
        <f t="shared" si="32"/>
        <v>50000</v>
      </c>
    </row>
    <row r="67" spans="1:6" ht="46.5" customHeight="1">
      <c r="A67" s="13" t="s">
        <v>11</v>
      </c>
      <c r="B67" s="14" t="s">
        <v>93</v>
      </c>
      <c r="C67" s="14" t="s">
        <v>17</v>
      </c>
      <c r="D67" s="11">
        <v>150000</v>
      </c>
      <c r="E67" s="17">
        <v>50000</v>
      </c>
      <c r="F67" s="17">
        <v>50000</v>
      </c>
    </row>
    <row r="68" spans="1:6" ht="38.25">
      <c r="A68" s="13" t="s">
        <v>94</v>
      </c>
      <c r="B68" s="14" t="s">
        <v>95</v>
      </c>
      <c r="C68" s="14"/>
      <c r="D68" s="11">
        <f>D69+D70</f>
        <v>337274</v>
      </c>
      <c r="E68" s="11">
        <f t="shared" ref="E68:F68" si="33">E69+E70</f>
        <v>371803</v>
      </c>
      <c r="F68" s="11">
        <f t="shared" si="33"/>
        <v>406918</v>
      </c>
    </row>
    <row r="69" spans="1:6" ht="89.25">
      <c r="A69" s="39" t="s">
        <v>61</v>
      </c>
      <c r="B69" s="37" t="s">
        <v>95</v>
      </c>
      <c r="C69" s="14" t="s">
        <v>65</v>
      </c>
      <c r="D69" s="11">
        <v>300637</v>
      </c>
      <c r="E69" s="17">
        <v>300637</v>
      </c>
      <c r="F69" s="17">
        <v>300637</v>
      </c>
    </row>
    <row r="70" spans="1:6" ht="62.25" customHeight="1">
      <c r="A70" s="23" t="s">
        <v>11</v>
      </c>
      <c r="B70" s="37" t="s">
        <v>95</v>
      </c>
      <c r="C70" s="14" t="s">
        <v>17</v>
      </c>
      <c r="D70" s="11">
        <v>36637</v>
      </c>
      <c r="E70" s="11">
        <v>71166</v>
      </c>
      <c r="F70" s="11">
        <v>106281</v>
      </c>
    </row>
    <row r="71" spans="1:6" ht="15.75" hidden="1">
      <c r="A71" s="40"/>
      <c r="B71" s="38"/>
      <c r="C71" s="16"/>
      <c r="D71" s="10"/>
      <c r="E71" s="10"/>
      <c r="F71" s="10"/>
    </row>
    <row r="72" spans="1:6" ht="57.75" hidden="1" customHeight="1">
      <c r="A72" s="34"/>
      <c r="B72" s="19"/>
      <c r="C72" s="19"/>
      <c r="D72" s="12"/>
      <c r="E72" s="12"/>
      <c r="F72" s="12"/>
    </row>
    <row r="73" spans="1:6" ht="31.5" customHeight="1">
      <c r="A73" s="13" t="s">
        <v>96</v>
      </c>
      <c r="B73" s="14" t="s">
        <v>99</v>
      </c>
      <c r="C73" s="14"/>
      <c r="D73" s="11">
        <f>D74</f>
        <v>1374028</v>
      </c>
      <c r="E73" s="11">
        <f t="shared" ref="E73:F73" si="34">E74</f>
        <v>2900000</v>
      </c>
      <c r="F73" s="11">
        <f t="shared" si="34"/>
        <v>2900000</v>
      </c>
    </row>
    <row r="74" spans="1:6" ht="38.25">
      <c r="A74" s="27" t="s">
        <v>11</v>
      </c>
      <c r="B74" s="22" t="s">
        <v>99</v>
      </c>
      <c r="C74" s="22" t="s">
        <v>17</v>
      </c>
      <c r="D74" s="28">
        <v>1374028</v>
      </c>
      <c r="E74" s="28">
        <v>2900000</v>
      </c>
      <c r="F74" s="28">
        <v>2900000</v>
      </c>
    </row>
    <row r="75" spans="1:6" ht="42.75">
      <c r="A75" s="45" t="s">
        <v>111</v>
      </c>
      <c r="B75" s="25" t="s">
        <v>113</v>
      </c>
      <c r="C75" s="25"/>
      <c r="D75" s="31">
        <f>D76</f>
        <v>599262</v>
      </c>
      <c r="E75" s="31">
        <f t="shared" ref="E75:F75" si="35">E76</f>
        <v>0</v>
      </c>
      <c r="F75" s="31">
        <f t="shared" si="35"/>
        <v>0</v>
      </c>
    </row>
    <row r="76" spans="1:6" ht="63">
      <c r="A76" s="23" t="s">
        <v>97</v>
      </c>
      <c r="B76" s="23" t="s">
        <v>113</v>
      </c>
      <c r="C76" s="23">
        <v>200</v>
      </c>
      <c r="D76" s="29">
        <v>599262</v>
      </c>
      <c r="E76" s="30">
        <v>0</v>
      </c>
      <c r="F76" s="30">
        <v>0</v>
      </c>
    </row>
    <row r="77" spans="1:6" ht="94.5">
      <c r="A77" s="25" t="s">
        <v>112</v>
      </c>
      <c r="B77" s="25" t="s">
        <v>114</v>
      </c>
      <c r="C77" s="25"/>
      <c r="D77" s="31">
        <f>D78</f>
        <v>379533</v>
      </c>
      <c r="E77" s="31">
        <f t="shared" ref="E77:F77" si="36">E78</f>
        <v>0</v>
      </c>
      <c r="F77" s="31">
        <f t="shared" si="36"/>
        <v>0</v>
      </c>
    </row>
    <row r="78" spans="1:6" ht="63">
      <c r="A78" s="23" t="s">
        <v>98</v>
      </c>
      <c r="B78" s="23" t="s">
        <v>114</v>
      </c>
      <c r="C78" s="23">
        <v>200</v>
      </c>
      <c r="D78" s="29">
        <v>379533</v>
      </c>
      <c r="E78" s="30">
        <v>0</v>
      </c>
      <c r="F78" s="30">
        <v>0</v>
      </c>
    </row>
    <row r="79" spans="1:6" ht="38.25">
      <c r="A79" s="13" t="s">
        <v>100</v>
      </c>
      <c r="B79" s="14" t="s">
        <v>103</v>
      </c>
      <c r="C79" s="14"/>
      <c r="D79" s="11">
        <f t="shared" ref="D79" si="37">D80</f>
        <v>1000000</v>
      </c>
      <c r="E79" s="11">
        <f t="shared" ref="E79:F79" si="38">E80</f>
        <v>1000000</v>
      </c>
      <c r="F79" s="11">
        <f t="shared" si="38"/>
        <v>1000000</v>
      </c>
    </row>
    <row r="80" spans="1:6" ht="27.75" customHeight="1">
      <c r="A80" s="13" t="s">
        <v>101</v>
      </c>
      <c r="B80" s="14" t="s">
        <v>103</v>
      </c>
      <c r="C80" s="14" t="s">
        <v>104</v>
      </c>
      <c r="D80" s="11">
        <v>1000000</v>
      </c>
      <c r="E80" s="17">
        <v>1000000</v>
      </c>
      <c r="F80" s="17">
        <v>1000000</v>
      </c>
    </row>
    <row r="81" spans="1:6" ht="50.25" customHeight="1">
      <c r="A81" s="13" t="s">
        <v>102</v>
      </c>
      <c r="B81" s="14" t="s">
        <v>105</v>
      </c>
      <c r="C81" s="14"/>
      <c r="D81" s="11">
        <f>D82</f>
        <v>50000</v>
      </c>
      <c r="E81" s="11">
        <f t="shared" ref="E81:F81" si="39">E82</f>
        <v>50000</v>
      </c>
      <c r="F81" s="11">
        <f t="shared" si="39"/>
        <v>50000</v>
      </c>
    </row>
    <row r="82" spans="1:6" ht="38.25">
      <c r="A82" s="13" t="s">
        <v>11</v>
      </c>
      <c r="B82" s="14" t="s">
        <v>105</v>
      </c>
      <c r="C82" s="14" t="s">
        <v>17</v>
      </c>
      <c r="D82" s="11">
        <v>50000</v>
      </c>
      <c r="E82" s="17">
        <v>50000</v>
      </c>
      <c r="F82" s="17">
        <v>50000</v>
      </c>
    </row>
    <row r="83" spans="1:6" ht="33" customHeight="1">
      <c r="A83" s="15" t="s">
        <v>115</v>
      </c>
      <c r="B83" s="56" t="s">
        <v>116</v>
      </c>
      <c r="C83" s="61"/>
      <c r="D83" s="64">
        <f>D85</f>
        <v>100000</v>
      </c>
      <c r="E83" s="64">
        <f t="shared" ref="E83:F83" si="40">E85</f>
        <v>100000</v>
      </c>
      <c r="F83" s="64">
        <f t="shared" si="40"/>
        <v>100000</v>
      </c>
    </row>
    <row r="84" spans="1:6" ht="15.75">
      <c r="A84" s="57" t="s">
        <v>117</v>
      </c>
      <c r="B84" s="58" t="s">
        <v>118</v>
      </c>
      <c r="C84" s="61"/>
      <c r="D84" s="61">
        <f>D85</f>
        <v>100000</v>
      </c>
      <c r="E84" s="61">
        <f t="shared" ref="E84:F84" si="41">E85</f>
        <v>100000</v>
      </c>
      <c r="F84" s="61">
        <f t="shared" si="41"/>
        <v>100000</v>
      </c>
    </row>
    <row r="85" spans="1:6" ht="31.5">
      <c r="A85" s="59" t="s">
        <v>119</v>
      </c>
      <c r="B85" s="60" t="s">
        <v>120</v>
      </c>
      <c r="C85" s="61"/>
      <c r="D85" s="61">
        <f>D86</f>
        <v>100000</v>
      </c>
      <c r="E85" s="61">
        <f t="shared" ref="E85:F85" si="42">E86</f>
        <v>100000</v>
      </c>
      <c r="F85" s="61">
        <f t="shared" si="42"/>
        <v>100000</v>
      </c>
    </row>
    <row r="86" spans="1:6" ht="31.5">
      <c r="A86" s="59" t="s">
        <v>68</v>
      </c>
      <c r="B86" s="60" t="s">
        <v>120</v>
      </c>
      <c r="C86" s="63">
        <v>800</v>
      </c>
      <c r="D86" s="61">
        <v>100000</v>
      </c>
      <c r="E86" s="61">
        <v>100000</v>
      </c>
      <c r="F86" s="61">
        <v>100000</v>
      </c>
    </row>
    <row r="87" spans="1:6">
      <c r="C87" s="62"/>
      <c r="D87" s="62"/>
      <c r="E87" s="62"/>
      <c r="F87" s="62"/>
    </row>
  </sheetData>
  <mergeCells count="3">
    <mergeCell ref="A4:F4"/>
    <mergeCell ref="B3:F3"/>
    <mergeCell ref="D2:F2"/>
  </mergeCells>
  <pageMargins left="0.70866141732283472" right="0.11811023622047245" top="0.15748031496062992" bottom="0.19685039370078741" header="0.31496062992125984" footer="0.31496062992125984"/>
  <pageSetup paperSize="9" scale="63" orientation="portrait" horizontalDpi="180" verticalDpi="180" r:id="rId1"/>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pageSetup paperSize="9" orientation="portrait" horizontalDpi="180" verticalDpi="180" r:id="rId1"/>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pageSetup paperSize="9" orientation="portrait" horizontalDpi="180" verticalDpi="18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1</vt:i4>
      </vt:variant>
    </vt:vector>
  </HeadingPairs>
  <TitlesOfParts>
    <vt:vector size="4" baseType="lpstr">
      <vt:lpstr>Лист1</vt:lpstr>
      <vt:lpstr>Лист2</vt:lpstr>
      <vt:lpstr>Лист3</vt:lpstr>
      <vt:lpstr>Лист1!Область_печати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2023-11-10T11:56:51Z</dcterms:modified>
</cp:coreProperties>
</file>