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29040" windowHeight="15840"/>
  </bookViews>
  <sheets>
    <sheet name="Лист1" sheetId="1" r:id="rId1"/>
    <sheet name="Лист2" sheetId="2" r:id="rId2"/>
    <sheet name="Лист3" sheetId="3" r:id="rId3"/>
  </sheets>
  <definedNames>
    <definedName name="_xlnm.Print_Area" localSheetId="0">Лист1!$A$1:$F$96</definedName>
  </definedNames>
  <calcPr calcId="125725"/>
</workbook>
</file>

<file path=xl/calcChain.xml><?xml version="1.0" encoding="utf-8"?>
<calcChain xmlns="http://schemas.openxmlformats.org/spreadsheetml/2006/main">
  <c r="D80" i="1"/>
  <c r="D15"/>
  <c r="D16"/>
  <c r="F66" l="1"/>
  <c r="E66"/>
  <c r="D73"/>
  <c r="E73"/>
  <c r="F73"/>
  <c r="E90"/>
  <c r="E88" s="1"/>
  <c r="F90"/>
  <c r="F88" s="1"/>
  <c r="D90"/>
  <c r="D89" s="1"/>
  <c r="D88" l="1"/>
  <c r="E89"/>
  <c r="F89"/>
  <c r="D82"/>
  <c r="D56" l="1"/>
  <c r="D66" l="1"/>
  <c r="F86" l="1"/>
  <c r="E86"/>
  <c r="D86"/>
  <c r="F84"/>
  <c r="E84"/>
  <c r="D84"/>
  <c r="F82"/>
  <c r="E82"/>
  <c r="F80"/>
  <c r="E80"/>
  <c r="F78"/>
  <c r="E78"/>
  <c r="D78"/>
  <c r="E65"/>
  <c r="E64" s="1"/>
  <c r="F65"/>
  <c r="F64" s="1"/>
  <c r="D65"/>
  <c r="D64" s="1"/>
  <c r="E71"/>
  <c r="F71"/>
  <c r="D71"/>
  <c r="D70" s="1"/>
  <c r="F62"/>
  <c r="E62"/>
  <c r="D62"/>
  <c r="F60"/>
  <c r="E60"/>
  <c r="D60"/>
  <c r="F58"/>
  <c r="E58"/>
  <c r="D58"/>
  <c r="F56"/>
  <c r="E56"/>
  <c r="E52"/>
  <c r="F52"/>
  <c r="D52"/>
  <c r="E48"/>
  <c r="E47" s="1"/>
  <c r="E46" s="1"/>
  <c r="F48"/>
  <c r="F47" s="1"/>
  <c r="F46" s="1"/>
  <c r="D48"/>
  <c r="D47" s="1"/>
  <c r="D46" s="1"/>
  <c r="F44"/>
  <c r="F43" s="1"/>
  <c r="F42" s="1"/>
  <c r="F41" s="1"/>
  <c r="E44"/>
  <c r="E43" s="1"/>
  <c r="E42" s="1"/>
  <c r="E41" s="1"/>
  <c r="D44"/>
  <c r="D43" s="1"/>
  <c r="D42" s="1"/>
  <c r="D41" s="1"/>
  <c r="E39"/>
  <c r="E38" s="1"/>
  <c r="E37" s="1"/>
  <c r="F39"/>
  <c r="F38" s="1"/>
  <c r="F37" s="1"/>
  <c r="D39"/>
  <c r="D38" s="1"/>
  <c r="D37" s="1"/>
  <c r="E35"/>
  <c r="F35"/>
  <c r="D35"/>
  <c r="E30"/>
  <c r="E29" s="1"/>
  <c r="E28" s="1"/>
  <c r="E27" s="1"/>
  <c r="F30"/>
  <c r="F29" s="1"/>
  <c r="F28" s="1"/>
  <c r="F27" s="1"/>
  <c r="D30"/>
  <c r="D29" s="1"/>
  <c r="D28" s="1"/>
  <c r="D27" s="1"/>
  <c r="E25"/>
  <c r="E24" s="1"/>
  <c r="E23" s="1"/>
  <c r="E22" s="1"/>
  <c r="F25"/>
  <c r="F24" s="1"/>
  <c r="F23" s="1"/>
  <c r="F22" s="1"/>
  <c r="D25"/>
  <c r="D24" s="1"/>
  <c r="D23" s="1"/>
  <c r="D22" s="1"/>
  <c r="E18"/>
  <c r="E17" s="1"/>
  <c r="E16" s="1"/>
  <c r="E15" s="1"/>
  <c r="F18"/>
  <c r="F17" s="1"/>
  <c r="F16" s="1"/>
  <c r="F15" s="1"/>
  <c r="D18"/>
  <c r="E20"/>
  <c r="F20"/>
  <c r="D20"/>
  <c r="E70" l="1"/>
  <c r="F70"/>
  <c r="E34"/>
  <c r="E33" s="1"/>
  <c r="E32"/>
  <c r="F34"/>
  <c r="F33" s="1"/>
  <c r="F32"/>
  <c r="F8" s="1"/>
  <c r="D34"/>
  <c r="D33" s="1"/>
  <c r="D32"/>
  <c r="D50"/>
  <c r="D17"/>
  <c r="F51"/>
  <c r="F50" s="1"/>
  <c r="E51"/>
  <c r="E50" s="1"/>
  <c r="D51"/>
  <c r="E8" l="1"/>
  <c r="D8"/>
</calcChain>
</file>

<file path=xl/sharedStrings.xml><?xml version="1.0" encoding="utf-8"?>
<sst xmlns="http://schemas.openxmlformats.org/spreadsheetml/2006/main" count="198" uniqueCount="132">
  <si>
    <t>(рублей)</t>
  </si>
  <si>
    <t>Наименование</t>
  </si>
  <si>
    <t>ЦСР</t>
  </si>
  <si>
    <t>ВР</t>
  </si>
  <si>
    <t>Итого расходы на 2024 год</t>
  </si>
  <si>
    <t>ВСЕГО РАСХОДОВ</t>
  </si>
  <si>
    <t>500</t>
  </si>
  <si>
    <t>Итого расходы на 2025 год</t>
  </si>
  <si>
    <t>Приложение № 5</t>
  </si>
  <si>
    <t>Основное мероприятие "Благоустройство сельских территорий Ивановского сельсовета Солнцевского района Курской области</t>
  </si>
  <si>
    <t>Расходы связанные с реализацией программы " комплексное  развитие сельских территорий на территории   Ивановского сельсовета Солнцевского района курской области</t>
  </si>
  <si>
    <t>Закупка товаров, работ и услуг для обеспечения государственных (муниципальных) нужд</t>
  </si>
  <si>
    <t>Муниципальная программа «Энергосбережение и повышение энергетической эффективности в Ивановском сельсовете Солнцевского районе Курской области»</t>
  </si>
  <si>
    <t>0 70 00 00000</t>
  </si>
  <si>
    <t>0 73 00 00000</t>
  </si>
  <si>
    <t>0 73 01 00000</t>
  </si>
  <si>
    <t>07 3 01 С1433</t>
  </si>
  <si>
    <t>200</t>
  </si>
  <si>
    <t>07 3 01 С1434</t>
  </si>
  <si>
    <t>Муниципальная программа "Развитие муниципальной службы Ивановского сельсовета Солнцевского района Курской области»</t>
  </si>
  <si>
    <t>Подпрограмма «Реализация мероприятий, направленных на развитие муниципальной службы  в муниципальном образовании Ивановского сельсовета Солнцевского района Курской области»</t>
  </si>
  <si>
    <t>Основное мероприятие "Мероприятия, направленные на развитие муниципальной службы"</t>
  </si>
  <si>
    <t>Обеспечение условий для развития муниципальной службы</t>
  </si>
  <si>
    <t xml:space="preserve">Закупка товаров, работ и услуг для обеспечения государственных </t>
  </si>
  <si>
    <t>21 0 00 00000</t>
  </si>
  <si>
    <t>21 1 00 00000</t>
  </si>
  <si>
    <t>21 1 01 00000</t>
  </si>
  <si>
    <t>21 1 01С1437</t>
  </si>
  <si>
    <t>Муниципальная программа «Профилактика преступлений и иных  правонарушений на территории Старолещинского сельсовета   на 2021-2025 годы»</t>
  </si>
  <si>
    <t xml:space="preserve">Подпрограмма «Обеспечение правопорядка на территории муниципального образования "Ивановский сельсовет" Солнцевского района Курской области" </t>
  </si>
  <si>
    <t>Основное мероприятие "Обеспечение  общественной и личной безопасности  граждан на территории муниципального образования "Ивановский сельсовет" Солнцевского района Курской области"</t>
  </si>
  <si>
    <t>Реализация мероприятий направленных на обеспечение правопорядка муниципального образования на территории муниципального образования "Ивановский сельсовет" Солнцевского района Курской области</t>
  </si>
  <si>
    <t>12 0 00 00000</t>
  </si>
  <si>
    <t>12 2 00 00000</t>
  </si>
  <si>
    <t>12 2 01 00000</t>
  </si>
  <si>
    <t>12 2 01 С1435</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</si>
  <si>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</si>
  <si>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</si>
  <si>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</si>
  <si>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</si>
  <si>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13 0 00 00000</t>
  </si>
  <si>
    <t>13 2 00 00000</t>
  </si>
  <si>
    <t>13 2 01 00000</t>
  </si>
  <si>
    <t>13 2 01 С1460</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</si>
  <si>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</si>
  <si>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</si>
  <si>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</si>
  <si>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13 1 00 00000</t>
  </si>
  <si>
    <t>13 1 01 00000</t>
  </si>
  <si>
    <t>13 1 01 С1415</t>
  </si>
  <si>
    <t>Муниципальная программа «Развитие субъектов малого и среднего предпринимательства в Ивановском сельсовете»</t>
  </si>
  <si>
    <t xml:space="preserve">Подпрограмма «Содействие развитию субъектов малого и среднего предпринимательства» </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</si>
  <si>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</si>
  <si>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</si>
  <si>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15 0 00 00000</t>
  </si>
  <si>
    <t>15 1 00 00000</t>
  </si>
  <si>
    <t>15 1 01 00000</t>
  </si>
  <si>
    <t>15 1 01 С1405</t>
  </si>
  <si>
    <t>Обеспечение функционирования главы  муниципального образования</t>
  </si>
  <si>
    <t>Глава  муниципального образования</t>
  </si>
  <si>
    <t>Обеспечение деятельности и выполнение функций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</si>
  <si>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</si>
  <si>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71 0 00 00000</t>
  </si>
  <si>
    <t>71 1 00 00000</t>
  </si>
  <si>
    <t>71 1 00 С1402</t>
  </si>
  <si>
    <t>100</t>
  </si>
  <si>
    <t>Обеспечение функционирования местных администраций</t>
  </si>
  <si>
    <t>Обеспечение деятельности Администрации Ивановского сельсовета Солнцевского района Курской области</t>
  </si>
  <si>
    <t>Иные бюджетные ассигнования</t>
  </si>
  <si>
    <t>73 0 00 00000</t>
  </si>
  <si>
    <t>73 1 00 00000</t>
  </si>
  <si>
    <t>73 1 00 С1402</t>
  </si>
  <si>
    <t>800</t>
  </si>
  <si>
    <t>Иные межбюджетные трансферты на передачу полномочий на осуществление внешнего финансового контроля</t>
  </si>
  <si>
    <t>Иные межбюджетные трансферты</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</si>
  <si>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</si>
  <si>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</si>
  <si>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</si>
  <si>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73 1 00 П1484</t>
  </si>
  <si>
    <t>73 1 00 П1485</t>
  </si>
  <si>
    <t>73 1 00 П1486</t>
  </si>
  <si>
    <t>73 1 00 П1487</t>
  </si>
  <si>
    <t xml:space="preserve">Реализация  функций органов местного самоуправления, связанных с общегосударственным управлением </t>
  </si>
  <si>
    <t>Выполнение  других обязательств муниципальных образований</t>
  </si>
  <si>
    <t>Выполнение  других (прочих) обязательств органа местного самоуправления</t>
  </si>
  <si>
    <t>Непрограммная деятельность  органов местного самоуправления</t>
  </si>
  <si>
    <t>Непрограммные расходы органов местного самоуправления</t>
  </si>
  <si>
    <t>Реализация мероприятий по распространению официальной информации</t>
  </si>
  <si>
    <t>76 0 00 00000</t>
  </si>
  <si>
    <t>76 1 00 00000</t>
  </si>
  <si>
    <t>76 1 00 С1404</t>
  </si>
  <si>
    <t>77 0 00 00000</t>
  </si>
  <si>
    <t>77 2 00 00000</t>
  </si>
  <si>
    <t>77 2 00 С1439</t>
  </si>
  <si>
    <t>Осуществление первичного воинского учета на территориях, где отсутствуют военные комиссариаты</t>
  </si>
  <si>
    <t>77 2 00 51180</t>
  </si>
  <si>
    <t>Мероприятия по благоустройству</t>
  </si>
  <si>
    <t xml:space="preserve">Закупка товаров, работ и услуг для обеспечения государственных (муниципальных) нужд </t>
  </si>
  <si>
    <t>Закупка товаров, работ и услуг для обеспечения государственных  (муниципальных) нужд</t>
  </si>
  <si>
    <t>77 2 00 С1433</t>
  </si>
  <si>
    <t>Выплата пенсий за выслугу лет и доплат к пенсии муниципальным служащим</t>
  </si>
  <si>
    <t>Социальное обеспечение и иные выплаты населению</t>
  </si>
  <si>
    <t>Обеспечение наборами для новорожденных детей необходимыми предметами</t>
  </si>
  <si>
    <t>77 2 00 С1445</t>
  </si>
  <si>
    <t>300</t>
  </si>
  <si>
    <t>77 2 00 С2240</t>
  </si>
  <si>
    <t xml:space="preserve">Муниципальная программа "Комплексное  развитие сельских территорий  на территории   Ивановского сельсовета Солнцевского района курской области </t>
  </si>
  <si>
    <t>Подрограмма "Комплексное  развитие сельских территорий на 2020-2025 годы на территории   Ивановского сельсовета Солнцевского района курской области</t>
  </si>
  <si>
    <t>Условно утвержденные расходы</t>
  </si>
  <si>
    <t>870-300</t>
  </si>
  <si>
    <t xml:space="preserve">Реализация проекта «Народный бюджет» в Курской области </t>
  </si>
  <si>
    <t>Реализация проекта «Народный бюджет» в Курской области "Благоустройство общественной территории кладбища д. Нижняя Ивица"</t>
  </si>
  <si>
    <t>77 2 00 14012</t>
  </si>
  <si>
    <t>77 2 00 S4012</t>
  </si>
  <si>
    <t>Резервные фонды органов местного самоуправления</t>
  </si>
  <si>
    <t>78 0 00 00000</t>
  </si>
  <si>
    <t>Резервные фонды</t>
  </si>
  <si>
    <t>78 1 00 00000</t>
  </si>
  <si>
    <t>Резервный фонд местной администрации</t>
  </si>
  <si>
    <t>78 1 00 С1403</t>
  </si>
  <si>
    <t>Распределение бюджетных ассигнований по  целевым статьям (муниципальным программам муниципального образования "Ивановский сельсовет" Солнцевского района Курской области  и непрограммным направлениям деятельности), группам видов расходов  классификации расходов бюджета на 2024 год и на плановый период 2025 и 2026 годов</t>
  </si>
  <si>
    <t>Итого расходы на 2026 год</t>
  </si>
  <si>
    <t>от населения 19975</t>
  </si>
  <si>
    <t>Муниципальная программа "Увековечение памяти погибших при защите Отечества на территорий  муниципального образования "Ивановский сельсовет" Солнцевского района Курской области на 2024-2025 годы"</t>
  </si>
  <si>
    <t>Подпрограмма "Реализация мероприятий  муниципальной программы ""Увековечение памяти погибших при защите Отечества на территорий  муниципального образования "Ивановский сельсовет" Солнцевского района Курской области на 2024-2025 годы"</t>
  </si>
  <si>
    <t>Основное мероприятие "Благоустройство воинских захоронений" Ивановского сельсовета Солнцевского района Курской области</t>
  </si>
  <si>
    <t>Расходы связанные с реализацией муниципальной программы "Увековечение памяти погибших при защите Отечества на территорий  муниципального образования "Ивановский сельсовет" Солнцевского района Курской области на 2024-2025 годы"</t>
  </si>
  <si>
    <t>0 2 0 00 00000</t>
  </si>
  <si>
    <t>0 2 1 00 00000</t>
  </si>
  <si>
    <t>0 2 1 01 00000</t>
  </si>
  <si>
    <t>02 1 01 L2990</t>
  </si>
  <si>
    <t xml:space="preserve">к Решению Собрания депутатов Ивановского сельсовета Солнцевского района  Курской области  от 28.03.2024г   № 8/2 "О внесении изменений и дополнений в решение Собрания депутатов Ивановского сельсовета Солнцевского района Курской области "О бюджете муниципального образования "Ивановский сельсовет" Солнцевского района Курской области на 2024 год и на плановый период  2025 и 2026 годов"
</t>
  </si>
</sst>
</file>

<file path=xl/styles.xml><?xml version="1.0" encoding="utf-8"?>
<styleSheet xmlns="http://schemas.openxmlformats.org/spreadsheetml/2006/main">
  <numFmts count="2">
    <numFmt numFmtId="43" formatCode="_-* #,##0.00_р_._-;\-* #,##0.00_р_._-;_-* &quot;-&quot;??_р_._-;_-@_-"/>
    <numFmt numFmtId="164" formatCode="_-* #,##0.00\ _₽_-;\-* #,##0.00\ _₽_-;_-* &quot;-&quot;??\ _₽_-;_-@_-"/>
  </numFmts>
  <fonts count="26">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b/>
      <sz val="14"/>
      <name val="Times New Roman"/>
      <family val="1"/>
      <charset val="204"/>
    </font>
    <font>
      <b/>
      <sz val="10"/>
      <name val="Times New Roman"/>
      <family val="1"/>
      <charset val="204"/>
    </font>
    <font>
      <sz val="10"/>
      <name val="Times New Roman"/>
      <family val="1"/>
      <charset val="204"/>
    </font>
    <font>
      <b/>
      <i/>
      <sz val="10"/>
      <name val="Times New Roman"/>
      <family val="1"/>
      <charset val="204"/>
    </font>
    <font>
      <b/>
      <sz val="12"/>
      <name val="Times New Roman"/>
      <family val="1"/>
      <charset val="204"/>
    </font>
    <font>
      <i/>
      <sz val="12"/>
      <color theme="1"/>
      <name val="Times New Roman"/>
      <family val="1"/>
      <charset val="204"/>
    </font>
    <font>
      <sz val="12"/>
      <color theme="1"/>
      <name val="Calibri"/>
      <family val="2"/>
      <charset val="204"/>
      <scheme val="minor"/>
    </font>
    <font>
      <sz val="10"/>
      <color theme="1"/>
      <name val="Times New Roman"/>
      <family val="1"/>
      <charset val="204"/>
    </font>
    <font>
      <b/>
      <i/>
      <sz val="12"/>
      <name val="Times New Roman"/>
      <family val="1"/>
      <charset val="204"/>
    </font>
    <font>
      <b/>
      <i/>
      <sz val="11"/>
      <color theme="1"/>
      <name val="Calibri"/>
      <family val="2"/>
      <charset val="204"/>
      <scheme val="minor"/>
    </font>
    <font>
      <b/>
      <sz val="11"/>
      <color theme="1"/>
      <name val="Times New Roman"/>
      <family val="1"/>
      <charset val="204"/>
    </font>
    <font>
      <sz val="11"/>
      <color theme="1"/>
      <name val="Calibri"/>
      <family val="2"/>
      <charset val="204"/>
      <scheme val="minor"/>
    </font>
    <font>
      <sz val="12"/>
      <name val="Arial Cyr"/>
      <charset val="204"/>
    </font>
    <font>
      <sz val="12"/>
      <name val="Times New Roman"/>
      <family val="1"/>
      <charset val="204"/>
    </font>
    <font>
      <i/>
      <sz val="12"/>
      <name val="Times New Roman"/>
      <family val="1"/>
      <charset val="204"/>
    </font>
    <font>
      <b/>
      <i/>
      <sz val="14"/>
      <color theme="1"/>
      <name val="Times New Roman"/>
      <family val="1"/>
      <charset val="204"/>
    </font>
    <font>
      <sz val="14"/>
      <color theme="1"/>
      <name val="Times New Roman"/>
      <family val="1"/>
      <charset val="204"/>
    </font>
    <font>
      <b/>
      <sz val="14"/>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43" fontId="19" fillId="0" borderId="0" applyFont="0" applyFill="0" applyBorder="0" applyAlignment="0" applyProtection="0"/>
    <xf numFmtId="0" fontId="20" fillId="0" borderId="0"/>
  </cellStyleXfs>
  <cellXfs count="72">
    <xf numFmtId="0" fontId="0" fillId="0" borderId="0" xfId="0"/>
    <xf numFmtId="0" fontId="1" fillId="2" borderId="0" xfId="0" applyFont="1" applyFill="1" applyAlignment="1">
      <alignment wrapText="1"/>
    </xf>
    <xf numFmtId="0" fontId="1" fillId="2" borderId="0" xfId="0" applyFont="1" applyFill="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7" fillId="0" borderId="0" xfId="0" applyFont="1"/>
    <xf numFmtId="0" fontId="3" fillId="0" borderId="0" xfId="0" applyFont="1"/>
    <xf numFmtId="164" fontId="4" fillId="3" borderId="3" xfId="0" applyNumberFormat="1" applyFont="1" applyFill="1" applyBorder="1"/>
    <xf numFmtId="164" fontId="3" fillId="3" borderId="3" xfId="0" applyNumberFormat="1" applyFont="1" applyFill="1" applyBorder="1"/>
    <xf numFmtId="164" fontId="5" fillId="3" borderId="3" xfId="0" applyNumberFormat="1" applyFont="1" applyFill="1" applyBorder="1"/>
    <xf numFmtId="0" fontId="10" fillId="3" borderId="2" xfId="0" applyFont="1" applyFill="1" applyBorder="1" applyAlignment="1">
      <alignment vertical="top" wrapText="1"/>
    </xf>
    <xf numFmtId="49" fontId="3" fillId="3" borderId="1" xfId="0" applyNumberFormat="1" applyFont="1" applyFill="1" applyBorder="1"/>
    <xf numFmtId="0" fontId="9" fillId="3" borderId="2" xfId="0" applyFont="1" applyFill="1" applyBorder="1" applyAlignment="1">
      <alignment vertical="top" wrapText="1"/>
    </xf>
    <xf numFmtId="49" fontId="4" fillId="3" borderId="1" xfId="0" applyNumberFormat="1" applyFont="1" applyFill="1" applyBorder="1"/>
    <xf numFmtId="164" fontId="3" fillId="3" borderId="1" xfId="0" applyNumberFormat="1" applyFont="1" applyFill="1" applyBorder="1"/>
    <xf numFmtId="0" fontId="11" fillId="3" borderId="2" xfId="0" applyFont="1" applyFill="1" applyBorder="1" applyAlignment="1">
      <alignment vertical="top" wrapText="1"/>
    </xf>
    <xf numFmtId="49" fontId="5" fillId="3" borderId="1" xfId="0" applyNumberFormat="1" applyFont="1" applyFill="1" applyBorder="1"/>
    <xf numFmtId="164" fontId="13" fillId="3" borderId="3" xfId="0" applyNumberFormat="1" applyFont="1" applyFill="1" applyBorder="1"/>
    <xf numFmtId="49" fontId="3" fillId="3" borderId="4" xfId="0" applyNumberFormat="1" applyFont="1" applyFill="1" applyBorder="1"/>
    <xf numFmtId="0" fontId="3" fillId="0" borderId="1" xfId="0" applyFont="1" applyBorder="1" applyAlignment="1">
      <alignment horizontal="left" vertical="center" wrapText="1"/>
    </xf>
    <xf numFmtId="0" fontId="14" fillId="0" borderId="0" xfId="0" applyFont="1" applyAlignment="1">
      <alignment wrapText="1"/>
    </xf>
    <xf numFmtId="0" fontId="4" fillId="0" borderId="1" xfId="0" applyFont="1" applyBorder="1" applyAlignment="1">
      <alignment horizontal="left" vertical="center" wrapText="1"/>
    </xf>
    <xf numFmtId="0" fontId="15" fillId="3" borderId="2" xfId="0" applyFont="1" applyFill="1" applyBorder="1" applyAlignment="1">
      <alignment vertical="top" wrapText="1"/>
    </xf>
    <xf numFmtId="0" fontId="10" fillId="3" borderId="5" xfId="0" applyFont="1" applyFill="1" applyBorder="1" applyAlignment="1">
      <alignment vertical="top" wrapText="1"/>
    </xf>
    <xf numFmtId="164" fontId="3" fillId="3" borderId="6" xfId="0" applyNumberFormat="1" applyFont="1" applyFill="1" applyBorder="1"/>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0" fillId="3" borderId="2" xfId="0" applyFont="1" applyFill="1" applyBorder="1" applyAlignment="1">
      <alignment vertical="center" wrapText="1"/>
    </xf>
    <xf numFmtId="0" fontId="16" fillId="3" borderId="2" xfId="0" applyFont="1" applyFill="1" applyBorder="1" applyAlignment="1">
      <alignment vertical="top" wrapText="1"/>
    </xf>
    <xf numFmtId="49" fontId="4" fillId="3" borderId="1" xfId="0" applyNumberFormat="1" applyFont="1" applyFill="1" applyBorder="1" applyAlignment="1">
      <alignment vertical="center"/>
    </xf>
    <xf numFmtId="164" fontId="4" fillId="3" borderId="3" xfId="0" applyNumberFormat="1" applyFont="1" applyFill="1" applyBorder="1" applyAlignment="1">
      <alignment vertical="center"/>
    </xf>
    <xf numFmtId="49" fontId="3" fillId="3" borderId="3" xfId="0" applyNumberFormat="1" applyFont="1" applyFill="1" applyBorder="1"/>
    <xf numFmtId="49" fontId="4" fillId="3" borderId="3" xfId="0" applyNumberFormat="1" applyFont="1" applyFill="1" applyBorder="1"/>
    <xf numFmtId="0" fontId="10" fillId="3" borderId="1" xfId="0" applyFont="1" applyFill="1" applyBorder="1" applyAlignment="1">
      <alignment vertical="top" wrapText="1"/>
    </xf>
    <xf numFmtId="0" fontId="12" fillId="3" borderId="1" xfId="0" applyFont="1" applyFill="1" applyBorder="1" applyAlignment="1">
      <alignment vertical="top" wrapText="1"/>
    </xf>
    <xf numFmtId="0" fontId="17" fillId="0" borderId="0" xfId="0" applyFont="1"/>
    <xf numFmtId="0" fontId="3" fillId="0" borderId="9" xfId="0" applyFont="1" applyBorder="1" applyAlignment="1">
      <alignment horizontal="left" vertical="center" wrapText="1"/>
    </xf>
    <xf numFmtId="0" fontId="3" fillId="0" borderId="1" xfId="0" applyFont="1" applyBorder="1" applyAlignment="1">
      <alignment wrapText="1"/>
    </xf>
    <xf numFmtId="0" fontId="18" fillId="0" borderId="1" xfId="0" applyFont="1" applyBorder="1" applyAlignment="1">
      <alignment horizontal="left" vertical="center" wrapText="1"/>
    </xf>
    <xf numFmtId="0" fontId="8" fillId="0" borderId="1" xfId="0" applyFont="1" applyBorder="1" applyAlignment="1">
      <alignment vertical="top"/>
    </xf>
    <xf numFmtId="49" fontId="6" fillId="0" borderId="1" xfId="0" applyNumberFormat="1" applyFont="1" applyBorder="1"/>
    <xf numFmtId="164" fontId="6" fillId="3" borderId="1" xfId="0" applyNumberFormat="1" applyFont="1" applyFill="1" applyBorder="1"/>
    <xf numFmtId="49" fontId="6" fillId="0" borderId="8" xfId="0" applyNumberFormat="1" applyFont="1" applyBorder="1"/>
    <xf numFmtId="164" fontId="6" fillId="3" borderId="7" xfId="0" applyNumberFormat="1" applyFont="1" applyFill="1" applyBorder="1"/>
    <xf numFmtId="0" fontId="9" fillId="0" borderId="8" xfId="0" applyFont="1" applyBorder="1" applyAlignment="1">
      <alignment vertical="top"/>
    </xf>
    <xf numFmtId="164" fontId="4" fillId="3" borderId="6" xfId="0" applyNumberFormat="1" applyFont="1" applyFill="1" applyBorder="1"/>
    <xf numFmtId="49" fontId="12" fillId="3" borderId="1" xfId="2" applyNumberFormat="1" applyFont="1" applyFill="1" applyBorder="1" applyAlignment="1">
      <alignment horizontal="center" vertical="top" wrapText="1"/>
    </xf>
    <xf numFmtId="49" fontId="16" fillId="3" borderId="1" xfId="0" applyNumberFormat="1" applyFont="1" applyFill="1" applyBorder="1" applyAlignment="1">
      <alignment vertical="top" wrapText="1"/>
    </xf>
    <xf numFmtId="49" fontId="16" fillId="3" borderId="1" xfId="2" applyNumberFormat="1" applyFont="1" applyFill="1" applyBorder="1" applyAlignment="1">
      <alignment horizontal="center" vertical="top" wrapText="1"/>
    </xf>
    <xf numFmtId="49" fontId="21" fillId="3" borderId="1" xfId="0" applyNumberFormat="1" applyFont="1" applyFill="1" applyBorder="1" applyAlignment="1">
      <alignment vertical="top" wrapText="1"/>
    </xf>
    <xf numFmtId="49" fontId="21" fillId="3" borderId="1" xfId="2" applyNumberFormat="1" applyFont="1" applyFill="1" applyBorder="1" applyAlignment="1">
      <alignment horizontal="center" vertical="top" wrapText="1"/>
    </xf>
    <xf numFmtId="43" fontId="7" fillId="0" borderId="1" xfId="1" applyFont="1" applyBorder="1"/>
    <xf numFmtId="43" fontId="7" fillId="0" borderId="0" xfId="1" applyFont="1"/>
    <xf numFmtId="49" fontId="7" fillId="0" borderId="1" xfId="1" applyNumberFormat="1" applyFont="1" applyBorder="1"/>
    <xf numFmtId="43" fontId="18" fillId="0" borderId="1" xfId="1" applyFont="1" applyBorder="1"/>
    <xf numFmtId="0" fontId="21" fillId="3" borderId="2" xfId="0" applyFont="1" applyFill="1" applyBorder="1" applyAlignment="1">
      <alignment vertical="top" wrapText="1"/>
    </xf>
    <xf numFmtId="0" fontId="21" fillId="3" borderId="1" xfId="0" applyFont="1" applyFill="1" applyBorder="1" applyAlignment="1">
      <alignment vertical="top" wrapText="1"/>
    </xf>
    <xf numFmtId="0" fontId="22" fillId="3" borderId="2" xfId="0" applyFont="1" applyFill="1" applyBorder="1" applyAlignment="1">
      <alignment vertical="top" wrapText="1"/>
    </xf>
    <xf numFmtId="0" fontId="21" fillId="3" borderId="5" xfId="0" applyFont="1" applyFill="1" applyBorder="1" applyAlignment="1">
      <alignment vertical="top" wrapText="1"/>
    </xf>
    <xf numFmtId="49" fontId="23" fillId="3" borderId="1" xfId="0" applyNumberFormat="1" applyFont="1" applyFill="1" applyBorder="1" applyAlignment="1">
      <alignment vertical="center"/>
    </xf>
    <xf numFmtId="49" fontId="24" fillId="3" borderId="1" xfId="0" applyNumberFormat="1" applyFont="1" applyFill="1" applyBorder="1" applyAlignment="1">
      <alignment vertical="center"/>
    </xf>
    <xf numFmtId="49" fontId="24" fillId="3" borderId="1" xfId="0" applyNumberFormat="1" applyFont="1" applyFill="1" applyBorder="1" applyAlignment="1">
      <alignment horizontal="center" vertical="center"/>
    </xf>
    <xf numFmtId="164" fontId="6" fillId="3" borderId="3" xfId="0" applyNumberFormat="1" applyFont="1" applyFill="1" applyBorder="1" applyAlignment="1">
      <alignment vertical="center"/>
    </xf>
    <xf numFmtId="164" fontId="24" fillId="3" borderId="3" xfId="0" applyNumberFormat="1" applyFont="1" applyFill="1" applyBorder="1" applyAlignment="1">
      <alignment vertical="center"/>
    </xf>
    <xf numFmtId="49" fontId="25" fillId="3" borderId="1" xfId="0" applyNumberFormat="1" applyFont="1" applyFill="1" applyBorder="1" applyAlignment="1">
      <alignment vertical="center"/>
    </xf>
    <xf numFmtId="0" fontId="3" fillId="0" borderId="0" xfId="0" applyFont="1" applyAlignment="1">
      <alignment horizontal="center" wrapText="1"/>
    </xf>
    <xf numFmtId="0" fontId="3" fillId="0" borderId="0" xfId="0" applyFont="1" applyAlignment="1">
      <alignment vertical="top" wrapText="1"/>
    </xf>
    <xf numFmtId="0" fontId="3" fillId="0" borderId="0" xfId="0" applyFont="1" applyAlignment="1">
      <alignment wrapText="1"/>
    </xf>
  </cellXfs>
  <cellStyles count="3">
    <cellStyle name="Обычный" xfId="0" builtinId="0"/>
    <cellStyle name="Обычный_Лист1"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H92"/>
  <sheetViews>
    <sheetView tabSelected="1" view="pageBreakPreview" zoomScaleSheetLayoutView="100" workbookViewId="0">
      <selection activeCell="I6" sqref="I6"/>
    </sheetView>
  </sheetViews>
  <sheetFormatPr defaultRowHeight="15"/>
  <cols>
    <col min="1" max="1" width="33.140625" customWidth="1"/>
    <col min="2" max="2" width="20.7109375" customWidth="1"/>
    <col min="3" max="3" width="7.5703125" customWidth="1"/>
    <col min="4" max="4" width="22.140625" customWidth="1"/>
    <col min="5" max="5" width="24.42578125" customWidth="1"/>
    <col min="6" max="6" width="22.7109375" customWidth="1"/>
    <col min="9" max="9" width="16.5703125" bestFit="1" customWidth="1"/>
  </cols>
  <sheetData>
    <row r="2" spans="1:7" ht="15.75">
      <c r="A2" s="9"/>
      <c r="B2" s="9"/>
      <c r="C2" s="9"/>
      <c r="D2" s="71" t="s">
        <v>8</v>
      </c>
      <c r="E2" s="71"/>
      <c r="F2" s="71"/>
    </row>
    <row r="3" spans="1:7" ht="92.25" customHeight="1">
      <c r="A3" s="9"/>
      <c r="B3" s="70" t="s">
        <v>131</v>
      </c>
      <c r="C3" s="70"/>
      <c r="D3" s="70"/>
      <c r="E3" s="70"/>
      <c r="F3" s="70"/>
    </row>
    <row r="4" spans="1:7" ht="56.25" customHeight="1">
      <c r="A4" s="69" t="s">
        <v>120</v>
      </c>
      <c r="B4" s="69"/>
      <c r="C4" s="69"/>
      <c r="D4" s="69"/>
      <c r="E4" s="69"/>
      <c r="F4" s="69"/>
    </row>
    <row r="5" spans="1:7" ht="1.5" hidden="1" customHeight="1">
      <c r="A5" s="8"/>
      <c r="B5" s="8"/>
      <c r="C5" s="8"/>
      <c r="D5" s="8"/>
      <c r="E5" s="8"/>
      <c r="F5" s="8"/>
    </row>
    <row r="6" spans="1:7">
      <c r="A6" s="1"/>
      <c r="B6" s="2"/>
      <c r="C6" s="3"/>
      <c r="D6" s="4"/>
      <c r="E6" s="8"/>
      <c r="F6" s="8" t="s">
        <v>0</v>
      </c>
    </row>
    <row r="7" spans="1:7" ht="28.5">
      <c r="A7" s="5" t="s">
        <v>1</v>
      </c>
      <c r="B7" s="6" t="s">
        <v>2</v>
      </c>
      <c r="C7" s="6" t="s">
        <v>3</v>
      </c>
      <c r="D7" s="7" t="s">
        <v>4</v>
      </c>
      <c r="E7" s="7" t="s">
        <v>7</v>
      </c>
      <c r="F7" s="7" t="s">
        <v>121</v>
      </c>
    </row>
    <row r="8" spans="1:7" ht="18.75">
      <c r="A8" s="43" t="s">
        <v>5</v>
      </c>
      <c r="B8" s="44"/>
      <c r="C8" s="44"/>
      <c r="D8" s="45">
        <f>D15+D22+D27+D32+D41+D46+D50+D64+D69+D88+D10</f>
        <v>19328841.609999999</v>
      </c>
      <c r="E8" s="45">
        <f>E15+E22+E27+E32+E41+E46+E50+E64+E69+E88+E9</f>
        <v>9345205</v>
      </c>
      <c r="F8" s="45">
        <f>F15+F22+F27+F32+F41+F46+F50+F64+F69+F88+F9</f>
        <v>9307142</v>
      </c>
    </row>
    <row r="9" spans="1:7" ht="18.75">
      <c r="A9" s="48" t="s">
        <v>108</v>
      </c>
      <c r="B9" s="46"/>
      <c r="C9" s="46"/>
      <c r="D9" s="47"/>
      <c r="E9" s="49">
        <v>261130</v>
      </c>
      <c r="F9" s="49">
        <v>520357</v>
      </c>
    </row>
    <row r="10" spans="1:7" ht="141.75">
      <c r="A10" s="38" t="s">
        <v>123</v>
      </c>
      <c r="B10" s="68" t="s">
        <v>127</v>
      </c>
      <c r="C10" s="63"/>
      <c r="D10" s="66">
        <v>1865028</v>
      </c>
      <c r="E10" s="49">
        <v>0</v>
      </c>
      <c r="F10" s="49">
        <v>0</v>
      </c>
    </row>
    <row r="11" spans="1:7" ht="141.75">
      <c r="A11" s="59" t="s">
        <v>124</v>
      </c>
      <c r="B11" s="64" t="s">
        <v>128</v>
      </c>
      <c r="C11" s="64"/>
      <c r="D11" s="67">
        <v>1865028</v>
      </c>
      <c r="E11" s="49">
        <v>0</v>
      </c>
      <c r="F11" s="49">
        <v>0</v>
      </c>
    </row>
    <row r="12" spans="1:7" ht="78.75">
      <c r="A12" s="59" t="s">
        <v>125</v>
      </c>
      <c r="B12" s="64" t="s">
        <v>129</v>
      </c>
      <c r="C12" s="64"/>
      <c r="D12" s="67">
        <v>1865028</v>
      </c>
      <c r="E12" s="49">
        <v>0</v>
      </c>
      <c r="F12" s="49">
        <v>0</v>
      </c>
    </row>
    <row r="13" spans="1:7" ht="141.75">
      <c r="A13" s="59" t="s">
        <v>126</v>
      </c>
      <c r="B13" s="64" t="s">
        <v>130</v>
      </c>
      <c r="C13" s="63"/>
      <c r="D13" s="67">
        <v>1865028</v>
      </c>
      <c r="E13" s="49">
        <v>0</v>
      </c>
      <c r="F13" s="49">
        <v>0</v>
      </c>
      <c r="G13">
        <v>0</v>
      </c>
    </row>
    <row r="14" spans="1:7" ht="63">
      <c r="A14" s="60" t="s">
        <v>11</v>
      </c>
      <c r="B14" s="64" t="s">
        <v>130</v>
      </c>
      <c r="C14" s="65" t="s">
        <v>17</v>
      </c>
      <c r="D14" s="67">
        <v>1865028</v>
      </c>
      <c r="E14" s="49">
        <v>0</v>
      </c>
      <c r="F14" s="49">
        <v>0</v>
      </c>
      <c r="G14">
        <v>0</v>
      </c>
    </row>
    <row r="15" spans="1:7" ht="95.25" customHeight="1">
      <c r="A15" s="38" t="s">
        <v>106</v>
      </c>
      <c r="B15" s="16" t="s">
        <v>13</v>
      </c>
      <c r="C15" s="19"/>
      <c r="D15" s="12">
        <f>D16</f>
        <v>700000</v>
      </c>
      <c r="E15" s="12">
        <f t="shared" ref="E15:F15" si="0">E16</f>
        <v>10000</v>
      </c>
      <c r="F15" s="12">
        <f t="shared" si="0"/>
        <v>10000</v>
      </c>
    </row>
    <row r="16" spans="1:7" ht="99.75" customHeight="1">
      <c r="A16" s="61" t="s">
        <v>107</v>
      </c>
      <c r="B16" s="14" t="s">
        <v>14</v>
      </c>
      <c r="C16" s="14"/>
      <c r="D16" s="20">
        <f>D18+D20</f>
        <v>700000</v>
      </c>
      <c r="E16" s="20">
        <f t="shared" ref="E16:F16" si="1">E17+E18</f>
        <v>10000</v>
      </c>
      <c r="F16" s="20">
        <f t="shared" si="1"/>
        <v>10000</v>
      </c>
    </row>
    <row r="17" spans="1:6" ht="83.25" customHeight="1">
      <c r="A17" s="59" t="s">
        <v>9</v>
      </c>
      <c r="B17" s="14" t="s">
        <v>15</v>
      </c>
      <c r="C17" s="14"/>
      <c r="D17" s="11">
        <f>D18</f>
        <v>205000</v>
      </c>
      <c r="E17" s="11">
        <f t="shared" ref="E17:F17" si="2">E18</f>
        <v>5000</v>
      </c>
      <c r="F17" s="11">
        <f t="shared" si="2"/>
        <v>5000</v>
      </c>
    </row>
    <row r="18" spans="1:6" ht="80.25" customHeight="1">
      <c r="A18" s="59" t="s">
        <v>10</v>
      </c>
      <c r="B18" s="14" t="s">
        <v>16</v>
      </c>
      <c r="C18" s="19"/>
      <c r="D18" s="11">
        <f>D19</f>
        <v>205000</v>
      </c>
      <c r="E18" s="11">
        <f t="shared" ref="E18:F18" si="3">E19</f>
        <v>5000</v>
      </c>
      <c r="F18" s="11">
        <f t="shared" si="3"/>
        <v>5000</v>
      </c>
    </row>
    <row r="19" spans="1:6" ht="46.9" customHeight="1">
      <c r="A19" s="62" t="s">
        <v>11</v>
      </c>
      <c r="B19" s="14" t="s">
        <v>16</v>
      </c>
      <c r="C19" s="14" t="s">
        <v>17</v>
      </c>
      <c r="D19" s="11">
        <v>205000</v>
      </c>
      <c r="E19" s="11">
        <v>5000</v>
      </c>
      <c r="F19" s="11">
        <v>5000</v>
      </c>
    </row>
    <row r="20" spans="1:6" ht="85.5" customHeight="1">
      <c r="A20" s="22" t="s">
        <v>12</v>
      </c>
      <c r="B20" s="35" t="s">
        <v>18</v>
      </c>
      <c r="C20" s="19"/>
      <c r="D20" s="11">
        <f>D21</f>
        <v>495000</v>
      </c>
      <c r="E20" s="11">
        <f t="shared" ref="E20:F20" si="4">E21</f>
        <v>5000</v>
      </c>
      <c r="F20" s="11">
        <f t="shared" si="4"/>
        <v>5000</v>
      </c>
    </row>
    <row r="21" spans="1:6" ht="89.25" customHeight="1">
      <c r="A21" s="41" t="s">
        <v>11</v>
      </c>
      <c r="B21" s="35" t="s">
        <v>18</v>
      </c>
      <c r="C21" s="14" t="s">
        <v>17</v>
      </c>
      <c r="D21" s="20">
        <v>495000</v>
      </c>
      <c r="E21" s="20">
        <v>5000</v>
      </c>
      <c r="F21" s="20">
        <v>5000</v>
      </c>
    </row>
    <row r="22" spans="1:6" ht="94.5" customHeight="1">
      <c r="A22" s="24" t="s">
        <v>19</v>
      </c>
      <c r="B22" s="36" t="s">
        <v>24</v>
      </c>
      <c r="C22" s="16"/>
      <c r="D22" s="10">
        <f>D23</f>
        <v>1416102</v>
      </c>
      <c r="E22" s="10">
        <f t="shared" ref="E22:F22" si="5">E23</f>
        <v>1360000</v>
      </c>
      <c r="F22" s="10">
        <f t="shared" si="5"/>
        <v>1360000</v>
      </c>
    </row>
    <row r="23" spans="1:6" ht="123.75" customHeight="1">
      <c r="A23" s="22" t="s">
        <v>20</v>
      </c>
      <c r="B23" s="35" t="s">
        <v>25</v>
      </c>
      <c r="C23" s="14"/>
      <c r="D23" s="11">
        <f>D24</f>
        <v>1416102</v>
      </c>
      <c r="E23" s="11">
        <f t="shared" ref="E23:F23" si="6">E24</f>
        <v>1360000</v>
      </c>
      <c r="F23" s="11">
        <f t="shared" si="6"/>
        <v>1360000</v>
      </c>
    </row>
    <row r="24" spans="1:6" ht="87.75" customHeight="1">
      <c r="A24" s="41" t="s">
        <v>21</v>
      </c>
      <c r="B24" s="35" t="s">
        <v>26</v>
      </c>
      <c r="C24" s="14"/>
      <c r="D24" s="11">
        <f>D25</f>
        <v>1416102</v>
      </c>
      <c r="E24" s="11">
        <f t="shared" ref="E24:F24" si="7">E25</f>
        <v>1360000</v>
      </c>
      <c r="F24" s="11">
        <f t="shared" si="7"/>
        <v>1360000</v>
      </c>
    </row>
    <row r="25" spans="1:6" ht="100.5" customHeight="1" thickBot="1">
      <c r="A25" s="40" t="s">
        <v>22</v>
      </c>
      <c r="B25" s="14" t="s">
        <v>27</v>
      </c>
      <c r="C25" s="14"/>
      <c r="D25" s="20">
        <f>D26</f>
        <v>1416102</v>
      </c>
      <c r="E25" s="20">
        <f t="shared" ref="E25:F25" si="8">E26</f>
        <v>1360000</v>
      </c>
      <c r="F25" s="20">
        <f t="shared" si="8"/>
        <v>1360000</v>
      </c>
    </row>
    <row r="26" spans="1:6" ht="45.6" customHeight="1">
      <c r="A26" s="23" t="s">
        <v>23</v>
      </c>
      <c r="B26" s="14" t="s">
        <v>27</v>
      </c>
      <c r="C26" s="14" t="s">
        <v>17</v>
      </c>
      <c r="D26" s="11">
        <v>1416102</v>
      </c>
      <c r="E26" s="11">
        <v>1360000</v>
      </c>
      <c r="F26" s="11">
        <v>1360000</v>
      </c>
    </row>
    <row r="27" spans="1:6" ht="69.599999999999994" customHeight="1">
      <c r="A27" s="15" t="s">
        <v>28</v>
      </c>
      <c r="B27" s="16" t="s">
        <v>32</v>
      </c>
      <c r="C27" s="16"/>
      <c r="D27" s="10">
        <f>D28</f>
        <v>50000</v>
      </c>
      <c r="E27" s="10">
        <f t="shared" ref="E27:F27" si="9">E28</f>
        <v>50000</v>
      </c>
      <c r="F27" s="10">
        <f t="shared" si="9"/>
        <v>50000</v>
      </c>
    </row>
    <row r="28" spans="1:6" ht="75" customHeight="1">
      <c r="A28" s="13" t="s">
        <v>29</v>
      </c>
      <c r="B28" s="14" t="s">
        <v>33</v>
      </c>
      <c r="C28" s="14"/>
      <c r="D28" s="11">
        <f>D29</f>
        <v>50000</v>
      </c>
      <c r="E28" s="11">
        <f t="shared" ref="E28:F28" si="10">E29</f>
        <v>50000</v>
      </c>
      <c r="F28" s="11">
        <f t="shared" si="10"/>
        <v>50000</v>
      </c>
    </row>
    <row r="29" spans="1:6" ht="102" customHeight="1">
      <c r="A29" s="13" t="s">
        <v>30</v>
      </c>
      <c r="B29" s="14" t="s">
        <v>34</v>
      </c>
      <c r="C29" s="14"/>
      <c r="D29" s="11">
        <f>D30</f>
        <v>50000</v>
      </c>
      <c r="E29" s="11">
        <f t="shared" ref="E29:F29" si="11">E30</f>
        <v>50000</v>
      </c>
      <c r="F29" s="11">
        <f t="shared" si="11"/>
        <v>50000</v>
      </c>
    </row>
    <row r="30" spans="1:6" ht="89.25">
      <c r="A30" s="13" t="s">
        <v>31</v>
      </c>
      <c r="B30" s="14" t="s">
        <v>35</v>
      </c>
      <c r="C30" s="14"/>
      <c r="D30" s="20">
        <f>D31</f>
        <v>50000</v>
      </c>
      <c r="E30" s="20">
        <f t="shared" ref="E30:F30" si="12">E31</f>
        <v>50000</v>
      </c>
      <c r="F30" s="20">
        <f t="shared" si="12"/>
        <v>50000</v>
      </c>
    </row>
    <row r="31" spans="1:6" ht="38.25">
      <c r="A31" s="13" t="s">
        <v>11</v>
      </c>
      <c r="B31" s="14" t="s">
        <v>35</v>
      </c>
      <c r="C31" s="14" t="s">
        <v>17</v>
      </c>
      <c r="D31" s="11">
        <v>50000</v>
      </c>
      <c r="E31" s="11">
        <v>50000</v>
      </c>
      <c r="F31" s="11">
        <v>50000</v>
      </c>
    </row>
    <row r="32" spans="1:6" ht="63.75">
      <c r="A32" s="15" t="s">
        <v>36</v>
      </c>
      <c r="B32" s="16" t="s">
        <v>40</v>
      </c>
      <c r="C32" s="16"/>
      <c r="D32" s="10">
        <f>D35+D39</f>
        <v>350000</v>
      </c>
      <c r="E32" s="10">
        <f t="shared" ref="E32:F32" si="13">E35+E39</f>
        <v>5000</v>
      </c>
      <c r="F32" s="10">
        <f t="shared" si="13"/>
        <v>5000</v>
      </c>
    </row>
    <row r="33" spans="1:6" ht="70.5" customHeight="1">
      <c r="A33" s="13" t="s">
        <v>37</v>
      </c>
      <c r="B33" s="14" t="s">
        <v>41</v>
      </c>
      <c r="C33" s="14"/>
      <c r="D33" s="11">
        <f>D34</f>
        <v>200000</v>
      </c>
      <c r="E33" s="11">
        <f t="shared" ref="E33:F33" si="14">E34</f>
        <v>4000</v>
      </c>
      <c r="F33" s="11">
        <f t="shared" si="14"/>
        <v>4000</v>
      </c>
    </row>
    <row r="34" spans="1:6" ht="50.25" customHeight="1">
      <c r="A34" s="13" t="s">
        <v>38</v>
      </c>
      <c r="B34" s="14" t="s">
        <v>42</v>
      </c>
      <c r="C34" s="14"/>
      <c r="D34" s="11">
        <f>D35</f>
        <v>200000</v>
      </c>
      <c r="E34" s="11">
        <f t="shared" ref="E34:F34" si="15">E35</f>
        <v>4000</v>
      </c>
      <c r="F34" s="11">
        <f t="shared" si="15"/>
        <v>4000</v>
      </c>
    </row>
    <row r="35" spans="1:6" ht="111" customHeight="1">
      <c r="A35" s="13" t="s">
        <v>39</v>
      </c>
      <c r="B35" s="14" t="s">
        <v>43</v>
      </c>
      <c r="C35" s="14"/>
      <c r="D35" s="20">
        <f>D36</f>
        <v>200000</v>
      </c>
      <c r="E35" s="20">
        <f t="shared" ref="E35:F35" si="16">E36</f>
        <v>4000</v>
      </c>
      <c r="F35" s="20">
        <f t="shared" si="16"/>
        <v>4000</v>
      </c>
    </row>
    <row r="36" spans="1:6" ht="56.25" customHeight="1">
      <c r="A36" s="13" t="s">
        <v>11</v>
      </c>
      <c r="B36" s="14" t="s">
        <v>43</v>
      </c>
      <c r="C36" s="14" t="s">
        <v>17</v>
      </c>
      <c r="D36" s="11">
        <v>200000</v>
      </c>
      <c r="E36" s="17">
        <v>4000</v>
      </c>
      <c r="F36" s="17">
        <v>4000</v>
      </c>
    </row>
    <row r="37" spans="1:6" ht="71.25" customHeight="1">
      <c r="A37" s="13" t="s">
        <v>44</v>
      </c>
      <c r="B37" s="14" t="s">
        <v>47</v>
      </c>
      <c r="C37" s="14"/>
      <c r="D37" s="11">
        <f>D38</f>
        <v>150000</v>
      </c>
      <c r="E37" s="11">
        <f t="shared" ref="E37:F37" si="17">E38</f>
        <v>1000</v>
      </c>
      <c r="F37" s="11">
        <f t="shared" si="17"/>
        <v>1000</v>
      </c>
    </row>
    <row r="38" spans="1:6" ht="48" customHeight="1">
      <c r="A38" s="13" t="s">
        <v>45</v>
      </c>
      <c r="B38" s="14" t="s">
        <v>48</v>
      </c>
      <c r="C38" s="14"/>
      <c r="D38" s="11">
        <f>D39</f>
        <v>150000</v>
      </c>
      <c r="E38" s="11">
        <f t="shared" ref="E38:F38" si="18">E39</f>
        <v>1000</v>
      </c>
      <c r="F38" s="11">
        <f t="shared" si="18"/>
        <v>1000</v>
      </c>
    </row>
    <row r="39" spans="1:6" ht="45.75" customHeight="1">
      <c r="A39" s="13" t="s">
        <v>46</v>
      </c>
      <c r="B39" s="14" t="s">
        <v>49</v>
      </c>
      <c r="C39" s="14"/>
      <c r="D39" s="11">
        <f>D40</f>
        <v>150000</v>
      </c>
      <c r="E39" s="11">
        <f t="shared" ref="E39:F39" si="19">E40</f>
        <v>1000</v>
      </c>
      <c r="F39" s="11">
        <f t="shared" si="19"/>
        <v>1000</v>
      </c>
    </row>
    <row r="40" spans="1:6" ht="52.9" customHeight="1">
      <c r="A40" s="13" t="s">
        <v>11</v>
      </c>
      <c r="B40" s="14" t="s">
        <v>49</v>
      </c>
      <c r="C40" s="14" t="s">
        <v>17</v>
      </c>
      <c r="D40" s="11">
        <v>150000</v>
      </c>
      <c r="E40" s="17">
        <v>1000</v>
      </c>
      <c r="F40" s="17">
        <v>1000</v>
      </c>
    </row>
    <row r="41" spans="1:6" ht="51">
      <c r="A41" s="15" t="s">
        <v>50</v>
      </c>
      <c r="B41" s="16" t="s">
        <v>54</v>
      </c>
      <c r="C41" s="16"/>
      <c r="D41" s="10">
        <f>D42</f>
        <v>5000</v>
      </c>
      <c r="E41" s="10">
        <f t="shared" ref="E41:F41" si="20">E42</f>
        <v>5000</v>
      </c>
      <c r="F41" s="10">
        <f t="shared" si="20"/>
        <v>5000</v>
      </c>
    </row>
    <row r="42" spans="1:6" ht="57.75" customHeight="1">
      <c r="A42" s="13" t="s">
        <v>51</v>
      </c>
      <c r="B42" s="14" t="s">
        <v>55</v>
      </c>
      <c r="C42" s="14"/>
      <c r="D42" s="11">
        <f>D43</f>
        <v>5000</v>
      </c>
      <c r="E42" s="11">
        <f t="shared" ref="E42:F42" si="21">E43</f>
        <v>5000</v>
      </c>
      <c r="F42" s="11">
        <f t="shared" si="21"/>
        <v>5000</v>
      </c>
    </row>
    <row r="43" spans="1:6" ht="47.25" customHeight="1">
      <c r="A43" s="13" t="s">
        <v>52</v>
      </c>
      <c r="B43" s="14" t="s">
        <v>56</v>
      </c>
      <c r="C43" s="14"/>
      <c r="D43" s="11">
        <f>D44</f>
        <v>5000</v>
      </c>
      <c r="E43" s="11">
        <f t="shared" ref="E43:F43" si="22">E44</f>
        <v>5000</v>
      </c>
      <c r="F43" s="11">
        <f t="shared" si="22"/>
        <v>5000</v>
      </c>
    </row>
    <row r="44" spans="1:6" ht="96.75" customHeight="1">
      <c r="A44" s="13" t="s">
        <v>53</v>
      </c>
      <c r="B44" s="14" t="s">
        <v>57</v>
      </c>
      <c r="C44" s="14"/>
      <c r="D44" s="11">
        <f>D45</f>
        <v>5000</v>
      </c>
      <c r="E44" s="17">
        <f>E45</f>
        <v>5000</v>
      </c>
      <c r="F44" s="17">
        <f>F45</f>
        <v>5000</v>
      </c>
    </row>
    <row r="45" spans="1:6" ht="43.5" customHeight="1">
      <c r="A45" s="13" t="s">
        <v>11</v>
      </c>
      <c r="B45" s="14" t="s">
        <v>57</v>
      </c>
      <c r="C45" s="14" t="s">
        <v>17</v>
      </c>
      <c r="D45" s="11">
        <v>5000</v>
      </c>
      <c r="E45" s="17">
        <v>5000</v>
      </c>
      <c r="F45" s="17">
        <v>5000</v>
      </c>
    </row>
    <row r="46" spans="1:6" ht="25.5">
      <c r="A46" s="15" t="s">
        <v>58</v>
      </c>
      <c r="B46" s="16" t="s">
        <v>62</v>
      </c>
      <c r="C46" s="16"/>
      <c r="D46" s="10">
        <f>D47</f>
        <v>886935</v>
      </c>
      <c r="E46" s="10">
        <f t="shared" ref="E46:F46" si="23">E47</f>
        <v>886935</v>
      </c>
      <c r="F46" s="10">
        <f t="shared" si="23"/>
        <v>886935</v>
      </c>
    </row>
    <row r="47" spans="1:6" ht="15.75">
      <c r="A47" s="13" t="s">
        <v>59</v>
      </c>
      <c r="B47" s="14" t="s">
        <v>63</v>
      </c>
      <c r="C47" s="14"/>
      <c r="D47" s="11">
        <f>D48</f>
        <v>886935</v>
      </c>
      <c r="E47" s="11">
        <f t="shared" ref="E47:F47" si="24">E48</f>
        <v>886935</v>
      </c>
      <c r="F47" s="11">
        <f t="shared" si="24"/>
        <v>886935</v>
      </c>
    </row>
    <row r="48" spans="1:6" ht="38.25">
      <c r="A48" s="13" t="s">
        <v>60</v>
      </c>
      <c r="B48" s="14" t="s">
        <v>64</v>
      </c>
      <c r="C48" s="14"/>
      <c r="D48" s="11">
        <f>D49</f>
        <v>886935</v>
      </c>
      <c r="E48" s="11">
        <f t="shared" ref="E48:F48" si="25">E49</f>
        <v>886935</v>
      </c>
      <c r="F48" s="11">
        <f t="shared" si="25"/>
        <v>886935</v>
      </c>
    </row>
    <row r="49" spans="1:6" ht="89.25">
      <c r="A49" s="13" t="s">
        <v>61</v>
      </c>
      <c r="B49" s="14" t="s">
        <v>64</v>
      </c>
      <c r="C49" s="14" t="s">
        <v>65</v>
      </c>
      <c r="D49" s="11">
        <v>886935</v>
      </c>
      <c r="E49" s="17">
        <v>886935</v>
      </c>
      <c r="F49" s="17">
        <v>886935</v>
      </c>
    </row>
    <row r="50" spans="1:6" ht="25.5">
      <c r="A50" s="15" t="s">
        <v>66</v>
      </c>
      <c r="B50" s="16" t="s">
        <v>69</v>
      </c>
      <c r="C50" s="16"/>
      <c r="D50" s="10">
        <f>D52+D56+D58+D60+D62</f>
        <v>2337876</v>
      </c>
      <c r="E50" s="10">
        <f>E51</f>
        <v>1898697</v>
      </c>
      <c r="F50" s="10">
        <f t="shared" ref="F50" si="26">F51</f>
        <v>1898697</v>
      </c>
    </row>
    <row r="51" spans="1:6" ht="51">
      <c r="A51" s="13" t="s">
        <v>67</v>
      </c>
      <c r="B51" s="14" t="s">
        <v>70</v>
      </c>
      <c r="C51" s="14"/>
      <c r="D51" s="11">
        <f>D52+D56+D58+D60+D62</f>
        <v>2337876</v>
      </c>
      <c r="E51" s="11">
        <f t="shared" ref="E51:F51" si="27">E52+E56+E58+E60+E62</f>
        <v>1898697</v>
      </c>
      <c r="F51" s="11">
        <f t="shared" si="27"/>
        <v>1898697</v>
      </c>
    </row>
    <row r="52" spans="1:6" ht="38.25">
      <c r="A52" s="13" t="s">
        <v>60</v>
      </c>
      <c r="B52" s="14" t="s">
        <v>71</v>
      </c>
      <c r="C52" s="14"/>
      <c r="D52" s="11">
        <f>D53+D54+D55</f>
        <v>1817000</v>
      </c>
      <c r="E52" s="11">
        <f t="shared" ref="E52:F52" si="28">E53+E54+E55</f>
        <v>1898697</v>
      </c>
      <c r="F52" s="11">
        <f t="shared" si="28"/>
        <v>1898697</v>
      </c>
    </row>
    <row r="53" spans="1:6" ht="89.25">
      <c r="A53" s="13" t="s">
        <v>61</v>
      </c>
      <c r="B53" s="14" t="s">
        <v>71</v>
      </c>
      <c r="C53" s="14" t="s">
        <v>65</v>
      </c>
      <c r="D53" s="11">
        <v>1700000</v>
      </c>
      <c r="E53" s="11">
        <v>1863697</v>
      </c>
      <c r="F53" s="11">
        <v>1863697</v>
      </c>
    </row>
    <row r="54" spans="1:6" ht="38.25">
      <c r="A54" s="13" t="s">
        <v>11</v>
      </c>
      <c r="B54" s="14" t="s">
        <v>71</v>
      </c>
      <c r="C54" s="14" t="s">
        <v>17</v>
      </c>
      <c r="D54" s="11">
        <v>35000</v>
      </c>
      <c r="E54" s="11">
        <v>20000</v>
      </c>
      <c r="F54" s="11">
        <v>20000</v>
      </c>
    </row>
    <row r="55" spans="1:6" ht="58.5" customHeight="1">
      <c r="A55" s="13" t="s">
        <v>68</v>
      </c>
      <c r="B55" s="14" t="s">
        <v>71</v>
      </c>
      <c r="C55" s="14" t="s">
        <v>72</v>
      </c>
      <c r="D55" s="11">
        <v>82000</v>
      </c>
      <c r="E55" s="11">
        <v>15000</v>
      </c>
      <c r="F55" s="11">
        <v>15000</v>
      </c>
    </row>
    <row r="56" spans="1:6" ht="45.75" customHeight="1">
      <c r="A56" s="25" t="s">
        <v>73</v>
      </c>
      <c r="B56" s="14" t="s">
        <v>78</v>
      </c>
      <c r="C56" s="14"/>
      <c r="D56" s="11">
        <f>D57</f>
        <v>4278</v>
      </c>
      <c r="E56" s="17">
        <f>E57</f>
        <v>0</v>
      </c>
      <c r="F56" s="17">
        <f>F57</f>
        <v>0</v>
      </c>
    </row>
    <row r="57" spans="1:6" ht="48" customHeight="1">
      <c r="A57" s="25" t="s">
        <v>74</v>
      </c>
      <c r="B57" s="14" t="s">
        <v>78</v>
      </c>
      <c r="C57" s="14" t="s">
        <v>6</v>
      </c>
      <c r="D57" s="11">
        <v>4278</v>
      </c>
      <c r="E57" s="17"/>
      <c r="F57" s="17"/>
    </row>
    <row r="58" spans="1:6" ht="63" customHeight="1">
      <c r="A58" s="25" t="s">
        <v>75</v>
      </c>
      <c r="B58" s="14" t="s">
        <v>79</v>
      </c>
      <c r="C58" s="14"/>
      <c r="D58" s="11">
        <f>D59</f>
        <v>4278</v>
      </c>
      <c r="E58" s="17">
        <f>E59</f>
        <v>0</v>
      </c>
      <c r="F58" s="17">
        <f>F59</f>
        <v>0</v>
      </c>
    </row>
    <row r="59" spans="1:6" ht="30" customHeight="1">
      <c r="A59" s="25" t="s">
        <v>74</v>
      </c>
      <c r="B59" s="14" t="s">
        <v>79</v>
      </c>
      <c r="C59" s="14" t="s">
        <v>6</v>
      </c>
      <c r="D59" s="11">
        <v>4278</v>
      </c>
      <c r="E59" s="17">
        <v>0</v>
      </c>
      <c r="F59" s="17">
        <v>0</v>
      </c>
    </row>
    <row r="60" spans="1:6" ht="75" customHeight="1">
      <c r="A60" s="13" t="s">
        <v>76</v>
      </c>
      <c r="B60" s="14" t="s">
        <v>80</v>
      </c>
      <c r="C60" s="14"/>
      <c r="D60" s="11">
        <f>D61</f>
        <v>256160</v>
      </c>
      <c r="E60" s="17">
        <f>E61</f>
        <v>0</v>
      </c>
      <c r="F60" s="17">
        <f>F61</f>
        <v>0</v>
      </c>
    </row>
    <row r="61" spans="1:6" ht="35.25" customHeight="1">
      <c r="A61" s="13" t="s">
        <v>74</v>
      </c>
      <c r="B61" s="14" t="s">
        <v>80</v>
      </c>
      <c r="C61" s="14" t="s">
        <v>6</v>
      </c>
      <c r="D61" s="11">
        <v>256160</v>
      </c>
      <c r="E61" s="17"/>
      <c r="F61" s="17"/>
    </row>
    <row r="62" spans="1:6" ht="69.599999999999994" customHeight="1">
      <c r="A62" s="13" t="s">
        <v>77</v>
      </c>
      <c r="B62" s="14" t="s">
        <v>81</v>
      </c>
      <c r="C62" s="14"/>
      <c r="D62" s="11">
        <f>D63</f>
        <v>256160</v>
      </c>
      <c r="E62" s="11">
        <f>E63</f>
        <v>0</v>
      </c>
      <c r="F62" s="11">
        <f>F63</f>
        <v>0</v>
      </c>
    </row>
    <row r="63" spans="1:6" ht="27.6" customHeight="1">
      <c r="A63" s="13" t="s">
        <v>74</v>
      </c>
      <c r="B63" s="14" t="s">
        <v>81</v>
      </c>
      <c r="C63" s="14" t="s">
        <v>6</v>
      </c>
      <c r="D63" s="11">
        <v>256160</v>
      </c>
      <c r="E63" s="11"/>
      <c r="F63" s="11"/>
    </row>
    <row r="64" spans="1:6" ht="27.75" customHeight="1">
      <c r="A64" s="15" t="s">
        <v>82</v>
      </c>
      <c r="B64" s="16" t="s">
        <v>88</v>
      </c>
      <c r="C64" s="16"/>
      <c r="D64" s="10">
        <f>D65</f>
        <v>7769560.6100000003</v>
      </c>
      <c r="E64" s="10">
        <f t="shared" ref="E64:F64" si="29">E65</f>
        <v>1875629</v>
      </c>
      <c r="F64" s="10">
        <f t="shared" si="29"/>
        <v>1571153</v>
      </c>
    </row>
    <row r="65" spans="1:7" ht="50.25" customHeight="1">
      <c r="A65" s="13" t="s">
        <v>83</v>
      </c>
      <c r="B65" s="14" t="s">
        <v>89</v>
      </c>
      <c r="C65" s="14"/>
      <c r="D65" s="11">
        <f>D66</f>
        <v>7769560.6100000003</v>
      </c>
      <c r="E65" s="11">
        <f t="shared" ref="E65:F65" si="30">E66</f>
        <v>1875629</v>
      </c>
      <c r="F65" s="11">
        <f t="shared" si="30"/>
        <v>1571153</v>
      </c>
    </row>
    <row r="66" spans="1:7" ht="47.25" customHeight="1">
      <c r="A66" s="13" t="s">
        <v>84</v>
      </c>
      <c r="B66" s="14" t="s">
        <v>90</v>
      </c>
      <c r="C66" s="14"/>
      <c r="D66" s="20">
        <f>D67+D68</f>
        <v>7769560.6100000003</v>
      </c>
      <c r="E66" s="20">
        <f>E67+E68</f>
        <v>1875629</v>
      </c>
      <c r="F66" s="20">
        <f>F67+F68</f>
        <v>1571153</v>
      </c>
    </row>
    <row r="67" spans="1:7" ht="46.5" customHeight="1">
      <c r="A67" s="13" t="s">
        <v>11</v>
      </c>
      <c r="B67" s="14" t="s">
        <v>90</v>
      </c>
      <c r="C67" s="14" t="s">
        <v>17</v>
      </c>
      <c r="D67" s="11">
        <v>1247381</v>
      </c>
      <c r="E67" s="11">
        <v>1675629</v>
      </c>
      <c r="F67" s="11">
        <v>1371153</v>
      </c>
    </row>
    <row r="68" spans="1:7" ht="46.5" customHeight="1">
      <c r="A68" s="31" t="s">
        <v>68</v>
      </c>
      <c r="B68" s="14" t="s">
        <v>90</v>
      </c>
      <c r="C68" s="14" t="s">
        <v>72</v>
      </c>
      <c r="D68" s="11">
        <v>6522179.6100000003</v>
      </c>
      <c r="E68" s="11">
        <v>200000</v>
      </c>
      <c r="F68" s="11">
        <v>200000</v>
      </c>
      <c r="G68" t="s">
        <v>109</v>
      </c>
    </row>
    <row r="69" spans="1:7" ht="46.5" customHeight="1">
      <c r="A69" s="15" t="s">
        <v>85</v>
      </c>
      <c r="B69" s="33" t="s">
        <v>91</v>
      </c>
      <c r="C69" s="33"/>
      <c r="D69" s="34">
        <v>3848340</v>
      </c>
      <c r="E69" s="34">
        <v>2892814</v>
      </c>
      <c r="F69" s="34">
        <v>2900000</v>
      </c>
    </row>
    <row r="70" spans="1:7" s="39" customFormat="1" ht="46.5" customHeight="1">
      <c r="A70" s="18" t="s">
        <v>86</v>
      </c>
      <c r="B70" s="19" t="s">
        <v>92</v>
      </c>
      <c r="C70" s="19"/>
      <c r="D70" s="12">
        <f>D71</f>
        <v>150000</v>
      </c>
      <c r="E70" s="12">
        <f t="shared" ref="E70:F70" si="31">E71</f>
        <v>50000</v>
      </c>
      <c r="F70" s="12">
        <f t="shared" si="31"/>
        <v>50000</v>
      </c>
    </row>
    <row r="71" spans="1:7" ht="46.5" customHeight="1">
      <c r="A71" s="13" t="s">
        <v>87</v>
      </c>
      <c r="B71" s="14" t="s">
        <v>93</v>
      </c>
      <c r="C71" s="14"/>
      <c r="D71" s="20">
        <f>D72</f>
        <v>150000</v>
      </c>
      <c r="E71" s="20">
        <f t="shared" ref="E71:F71" si="32">E72</f>
        <v>50000</v>
      </c>
      <c r="F71" s="20">
        <f t="shared" si="32"/>
        <v>50000</v>
      </c>
    </row>
    <row r="72" spans="1:7" ht="46.5" customHeight="1">
      <c r="A72" s="13" t="s">
        <v>11</v>
      </c>
      <c r="B72" s="14" t="s">
        <v>93</v>
      </c>
      <c r="C72" s="14" t="s">
        <v>17</v>
      </c>
      <c r="D72" s="11">
        <v>150000</v>
      </c>
      <c r="E72" s="17">
        <v>50000</v>
      </c>
      <c r="F72" s="17">
        <v>50000</v>
      </c>
    </row>
    <row r="73" spans="1:7" ht="38.25">
      <c r="A73" s="13" t="s">
        <v>94</v>
      </c>
      <c r="B73" s="14" t="s">
        <v>95</v>
      </c>
      <c r="C73" s="14"/>
      <c r="D73" s="11">
        <f>D74+D75</f>
        <v>337274</v>
      </c>
      <c r="E73" s="11">
        <f t="shared" ref="E73:F73" si="33">E74+E75</f>
        <v>371803</v>
      </c>
      <c r="F73" s="11">
        <f t="shared" si="33"/>
        <v>406918</v>
      </c>
    </row>
    <row r="74" spans="1:7" ht="89.25">
      <c r="A74" s="37" t="s">
        <v>61</v>
      </c>
      <c r="B74" s="35" t="s">
        <v>95</v>
      </c>
      <c r="C74" s="14" t="s">
        <v>65</v>
      </c>
      <c r="D74" s="11">
        <v>300637</v>
      </c>
      <c r="E74" s="17">
        <v>300637</v>
      </c>
      <c r="F74" s="17">
        <v>300637</v>
      </c>
    </row>
    <row r="75" spans="1:7" ht="62.25" customHeight="1">
      <c r="A75" s="22" t="s">
        <v>11</v>
      </c>
      <c r="B75" s="35" t="s">
        <v>95</v>
      </c>
      <c r="C75" s="14" t="s">
        <v>17</v>
      </c>
      <c r="D75" s="11">
        <v>36637</v>
      </c>
      <c r="E75" s="11">
        <v>71166</v>
      </c>
      <c r="F75" s="11">
        <v>106281</v>
      </c>
    </row>
    <row r="76" spans="1:7" ht="15.75" hidden="1">
      <c r="A76" s="38"/>
      <c r="B76" s="36"/>
      <c r="C76" s="16"/>
      <c r="D76" s="10"/>
      <c r="E76" s="10"/>
      <c r="F76" s="10"/>
    </row>
    <row r="77" spans="1:7" ht="57.75" hidden="1" customHeight="1">
      <c r="A77" s="32"/>
      <c r="B77" s="19"/>
      <c r="C77" s="19"/>
      <c r="D77" s="12"/>
      <c r="E77" s="12"/>
      <c r="F77" s="12"/>
    </row>
    <row r="78" spans="1:7" ht="31.5" customHeight="1">
      <c r="A78" s="13" t="s">
        <v>96</v>
      </c>
      <c r="B78" s="14" t="s">
        <v>99</v>
      </c>
      <c r="C78" s="14"/>
      <c r="D78" s="11">
        <f>D79</f>
        <v>1312296</v>
      </c>
      <c r="E78" s="11">
        <f t="shared" ref="E78:F78" si="34">E79</f>
        <v>2892814</v>
      </c>
      <c r="F78" s="11">
        <f t="shared" si="34"/>
        <v>2900000</v>
      </c>
    </row>
    <row r="79" spans="1:7" ht="38.25">
      <c r="A79" s="26" t="s">
        <v>11</v>
      </c>
      <c r="B79" s="21" t="s">
        <v>99</v>
      </c>
      <c r="C79" s="21" t="s">
        <v>17</v>
      </c>
      <c r="D79" s="27">
        <v>1312296</v>
      </c>
      <c r="E79" s="27">
        <v>2892814</v>
      </c>
      <c r="F79" s="27">
        <v>2900000</v>
      </c>
    </row>
    <row r="80" spans="1:7" ht="42.75">
      <c r="A80" s="42" t="s">
        <v>110</v>
      </c>
      <c r="B80" s="24" t="s">
        <v>112</v>
      </c>
      <c r="C80" s="24"/>
      <c r="D80" s="30">
        <f>D81</f>
        <v>2392558</v>
      </c>
      <c r="E80" s="30">
        <f t="shared" ref="E80:F80" si="35">E81</f>
        <v>0</v>
      </c>
      <c r="F80" s="30">
        <f t="shared" si="35"/>
        <v>0</v>
      </c>
    </row>
    <row r="81" spans="1:8" ht="63">
      <c r="A81" s="22" t="s">
        <v>97</v>
      </c>
      <c r="B81" s="22" t="s">
        <v>112</v>
      </c>
      <c r="C81" s="22">
        <v>200</v>
      </c>
      <c r="D81" s="28">
        <v>2392558</v>
      </c>
      <c r="E81" s="29">
        <v>0</v>
      </c>
      <c r="F81" s="29">
        <v>0</v>
      </c>
    </row>
    <row r="82" spans="1:8" ht="94.5">
      <c r="A82" s="24" t="s">
        <v>111</v>
      </c>
      <c r="B82" s="24" t="s">
        <v>113</v>
      </c>
      <c r="C82" s="24"/>
      <c r="D82" s="30">
        <f>D83</f>
        <v>399508</v>
      </c>
      <c r="E82" s="30">
        <f t="shared" ref="E82:F82" si="36">E83</f>
        <v>0</v>
      </c>
      <c r="F82" s="30">
        <f t="shared" si="36"/>
        <v>0</v>
      </c>
    </row>
    <row r="83" spans="1:8" ht="63">
      <c r="A83" s="22" t="s">
        <v>98</v>
      </c>
      <c r="B83" s="22" t="s">
        <v>113</v>
      </c>
      <c r="C83" s="22">
        <v>200</v>
      </c>
      <c r="D83" s="28">
        <v>399508</v>
      </c>
      <c r="E83" s="29">
        <v>0</v>
      </c>
      <c r="F83" s="29">
        <v>0</v>
      </c>
      <c r="H83" t="s">
        <v>122</v>
      </c>
    </row>
    <row r="84" spans="1:8" ht="38.25">
      <c r="A84" s="13" t="s">
        <v>100</v>
      </c>
      <c r="B84" s="14" t="s">
        <v>103</v>
      </c>
      <c r="C84" s="14"/>
      <c r="D84" s="11">
        <f t="shared" ref="D84" si="37">D85</f>
        <v>1000000</v>
      </c>
      <c r="E84" s="11">
        <f t="shared" ref="E84:F84" si="38">E85</f>
        <v>1000000</v>
      </c>
      <c r="F84" s="11">
        <f t="shared" si="38"/>
        <v>1000000</v>
      </c>
    </row>
    <row r="85" spans="1:8" ht="27.75" customHeight="1">
      <c r="A85" s="13" t="s">
        <v>101</v>
      </c>
      <c r="B85" s="14" t="s">
        <v>103</v>
      </c>
      <c r="C85" s="14" t="s">
        <v>104</v>
      </c>
      <c r="D85" s="11">
        <v>1000000</v>
      </c>
      <c r="E85" s="17">
        <v>1000000</v>
      </c>
      <c r="F85" s="17">
        <v>1000000</v>
      </c>
    </row>
    <row r="86" spans="1:8" ht="50.25" customHeight="1">
      <c r="A86" s="13" t="s">
        <v>102</v>
      </c>
      <c r="B86" s="14" t="s">
        <v>105</v>
      </c>
      <c r="C86" s="14"/>
      <c r="D86" s="11">
        <f>D87</f>
        <v>50000</v>
      </c>
      <c r="E86" s="11">
        <f t="shared" ref="E86:F86" si="39">E87</f>
        <v>50000</v>
      </c>
      <c r="F86" s="11">
        <f t="shared" si="39"/>
        <v>50000</v>
      </c>
    </row>
    <row r="87" spans="1:8" ht="38.25">
      <c r="A87" s="13" t="s">
        <v>11</v>
      </c>
      <c r="B87" s="14" t="s">
        <v>105</v>
      </c>
      <c r="C87" s="14" t="s">
        <v>17</v>
      </c>
      <c r="D87" s="11">
        <v>50000</v>
      </c>
      <c r="E87" s="17">
        <v>50000</v>
      </c>
      <c r="F87" s="17">
        <v>50000</v>
      </c>
    </row>
    <row r="88" spans="1:8" ht="33" customHeight="1">
      <c r="A88" s="15" t="s">
        <v>114</v>
      </c>
      <c r="B88" s="50" t="s">
        <v>115</v>
      </c>
      <c r="C88" s="55"/>
      <c r="D88" s="58">
        <f>D90</f>
        <v>100000</v>
      </c>
      <c r="E88" s="58">
        <f t="shared" ref="E88:F88" si="40">E90</f>
        <v>100000</v>
      </c>
      <c r="F88" s="58">
        <f t="shared" si="40"/>
        <v>100000</v>
      </c>
    </row>
    <row r="89" spans="1:8" ht="15.75">
      <c r="A89" s="51" t="s">
        <v>116</v>
      </c>
      <c r="B89" s="52" t="s">
        <v>117</v>
      </c>
      <c r="C89" s="55"/>
      <c r="D89" s="55">
        <f>D90</f>
        <v>100000</v>
      </c>
      <c r="E89" s="55">
        <f t="shared" ref="E89:F89" si="41">E90</f>
        <v>100000</v>
      </c>
      <c r="F89" s="55">
        <f t="shared" si="41"/>
        <v>100000</v>
      </c>
    </row>
    <row r="90" spans="1:8" ht="31.5">
      <c r="A90" s="53" t="s">
        <v>118</v>
      </c>
      <c r="B90" s="54" t="s">
        <v>119</v>
      </c>
      <c r="C90" s="55"/>
      <c r="D90" s="55">
        <f>D91</f>
        <v>100000</v>
      </c>
      <c r="E90" s="55">
        <f t="shared" ref="E90:F90" si="42">E91</f>
        <v>100000</v>
      </c>
      <c r="F90" s="55">
        <f t="shared" si="42"/>
        <v>100000</v>
      </c>
    </row>
    <row r="91" spans="1:8" ht="15.75">
      <c r="A91" s="53" t="s">
        <v>68</v>
      </c>
      <c r="B91" s="54" t="s">
        <v>119</v>
      </c>
      <c r="C91" s="57">
        <v>800</v>
      </c>
      <c r="D91" s="55">
        <v>100000</v>
      </c>
      <c r="E91" s="55">
        <v>100000</v>
      </c>
      <c r="F91" s="55">
        <v>100000</v>
      </c>
    </row>
    <row r="92" spans="1:8">
      <c r="C92" s="56"/>
      <c r="D92" s="56"/>
      <c r="E92" s="56"/>
      <c r="F92" s="56"/>
    </row>
  </sheetData>
  <mergeCells count="3">
    <mergeCell ref="A4:F4"/>
    <mergeCell ref="B3:F3"/>
    <mergeCell ref="D2:F2"/>
  </mergeCells>
  <pageMargins left="0.70866141732283472" right="0.11811023622047245" top="0.15748031496062992" bottom="0.19685039370078741" header="0.31496062992125984" footer="0.31496062992125984"/>
  <pageSetup paperSize="9" scale="63"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2024-03-28T16:31:36Z</dcterms:modified>
</cp:coreProperties>
</file>