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0730" windowHeight="11760"/>
  </bookViews>
  <sheets>
    <sheet name="Лист1" sheetId="1" r:id="rId1"/>
    <sheet name="Лист2" sheetId="2" r:id="rId2"/>
    <sheet name="Лист3" sheetId="3" r:id="rId3"/>
  </sheets>
  <definedNames>
    <definedName name="_xlnm.Print_Area" localSheetId="0">Лист1!$A$1:$F$90</definedName>
  </definedNames>
  <calcPr calcId="125725" refMode="R1C1"/>
</workbook>
</file>

<file path=xl/calcChain.xml><?xml version="1.0" encoding="utf-8"?>
<calcChain xmlns="http://schemas.openxmlformats.org/spreadsheetml/2006/main">
  <c r="F75" i="1"/>
  <c r="D15" l="1"/>
  <c r="F88" l="1"/>
  <c r="E88"/>
  <c r="D88"/>
  <c r="F87"/>
  <c r="F86" s="1"/>
  <c r="E87"/>
  <c r="E86" s="1"/>
  <c r="D87"/>
  <c r="D86" s="1"/>
  <c r="F84"/>
  <c r="E84"/>
  <c r="D84"/>
  <c r="F82"/>
  <c r="E82"/>
  <c r="D82"/>
  <c r="F80"/>
  <c r="E80"/>
  <c r="D80"/>
  <c r="F78"/>
  <c r="E78"/>
  <c r="D78"/>
  <c r="F76"/>
  <c r="E76"/>
  <c r="E75" s="1"/>
  <c r="E74" s="1"/>
  <c r="D76"/>
  <c r="D75" s="1"/>
  <c r="D74" s="1"/>
  <c r="F74"/>
  <c r="F71"/>
  <c r="F70" s="1"/>
  <c r="F69" s="1"/>
  <c r="E71"/>
  <c r="E70" s="1"/>
  <c r="E69" s="1"/>
  <c r="D71"/>
  <c r="D70" s="1"/>
  <c r="D69" s="1"/>
  <c r="F67"/>
  <c r="E67"/>
  <c r="D67"/>
  <c r="F65"/>
  <c r="E65"/>
  <c r="D65"/>
  <c r="F63"/>
  <c r="E63"/>
  <c r="D63"/>
  <c r="F61"/>
  <c r="E61"/>
  <c r="E56" s="1"/>
  <c r="E55" s="1"/>
  <c r="D61"/>
  <c r="F57"/>
  <c r="F56" s="1"/>
  <c r="F55" s="1"/>
  <c r="E57"/>
  <c r="D57"/>
  <c r="D56" s="1"/>
  <c r="D55" s="1"/>
  <c r="F53"/>
  <c r="E53"/>
  <c r="D53"/>
  <c r="F52"/>
  <c r="F51" s="1"/>
  <c r="E52"/>
  <c r="E51" s="1"/>
  <c r="D52"/>
  <c r="D51" s="1"/>
  <c r="F49"/>
  <c r="E49"/>
  <c r="D49"/>
  <c r="D48" s="1"/>
  <c r="D47" s="1"/>
  <c r="D46" s="1"/>
  <c r="F48"/>
  <c r="F47" s="1"/>
  <c r="F46" s="1"/>
  <c r="E48"/>
  <c r="E47" s="1"/>
  <c r="E46" s="1"/>
  <c r="F44"/>
  <c r="F43" s="1"/>
  <c r="F42" s="1"/>
  <c r="F41" s="1"/>
  <c r="E44"/>
  <c r="E43" s="1"/>
  <c r="E42" s="1"/>
  <c r="E41" s="1"/>
  <c r="D44"/>
  <c r="D43" s="1"/>
  <c r="D42" s="1"/>
  <c r="D41" s="1"/>
  <c r="F39"/>
  <c r="E39"/>
  <c r="D39"/>
  <c r="D38" s="1"/>
  <c r="D37" s="1"/>
  <c r="F38"/>
  <c r="F37" s="1"/>
  <c r="E38"/>
  <c r="E37" s="1"/>
  <c r="F35"/>
  <c r="E35"/>
  <c r="E34" s="1"/>
  <c r="E33" s="1"/>
  <c r="E32" s="1"/>
  <c r="D35"/>
  <c r="D34" s="1"/>
  <c r="D33" s="1"/>
  <c r="D32" s="1"/>
  <c r="F34"/>
  <c r="F33" s="1"/>
  <c r="F32" s="1"/>
  <c r="F30"/>
  <c r="F29" s="1"/>
  <c r="F28" s="1"/>
  <c r="F27" s="1"/>
  <c r="E30"/>
  <c r="E29" s="1"/>
  <c r="E28" s="1"/>
  <c r="E27" s="1"/>
  <c r="D30"/>
  <c r="D29"/>
  <c r="D28" s="1"/>
  <c r="D27" s="1"/>
  <c r="F25"/>
  <c r="E25"/>
  <c r="E24" s="1"/>
  <c r="E23" s="1"/>
  <c r="E22" s="1"/>
  <c r="D24"/>
  <c r="D23" s="1"/>
  <c r="D22" s="1"/>
  <c r="F24"/>
  <c r="F23" s="1"/>
  <c r="F22" s="1"/>
  <c r="F20"/>
  <c r="F19" s="1"/>
  <c r="F18" s="1"/>
  <c r="F17" s="1"/>
  <c r="E20"/>
  <c r="E19" s="1"/>
  <c r="E18" s="1"/>
  <c r="E17" s="1"/>
  <c r="D20"/>
  <c r="D19"/>
  <c r="D18" s="1"/>
  <c r="D17" s="1"/>
  <c r="D13"/>
  <c r="D11"/>
  <c r="D10" s="1"/>
  <c r="D9"/>
  <c r="D8"/>
  <c r="E7" l="1"/>
  <c r="F7"/>
  <c r="D7"/>
</calcChain>
</file>

<file path=xl/sharedStrings.xml><?xml version="1.0" encoding="utf-8"?>
<sst xmlns="http://schemas.openxmlformats.org/spreadsheetml/2006/main" count="202" uniqueCount="133">
  <si>
    <t>Приложение № 5</t>
  </si>
  <si>
    <t>Распределение бюджетных ассигнований по  целевым статьям (муниципальным программам муниципального образования "Ивановское сельское поселение" Солнцевского муниципального  района Курской области  и непрограммным направлениям деятельности), группам видов расходов  классификации расходов бюджета на 2025 год и на плановый период 2026 и 2027 годов</t>
  </si>
  <si>
    <t>(рублей)</t>
  </si>
  <si>
    <t>Наименование</t>
  </si>
  <si>
    <t>ЦСР</t>
  </si>
  <si>
    <t>ВР</t>
  </si>
  <si>
    <t>Итого расходы на 2025 год</t>
  </si>
  <si>
    <t>Итого расходы на 2026 год</t>
  </si>
  <si>
    <t>Итого расходы на 2027 год</t>
  </si>
  <si>
    <t>ВСЕГО РАСХОДОВ</t>
  </si>
  <si>
    <t xml:space="preserve">Муниципальная программа Ивановского сельсовета Солнцевского района Курской области " Развитие культуры в Ивановском сельсовете Солнцевского района Курской области  </t>
  </si>
  <si>
    <t>01 0 00 00000</t>
  </si>
  <si>
    <t xml:space="preserve">Подпрограмма "Искусство" муниципальной программы "Развитие культуры в Ивановском сельсовете Солнцевского района Курской области </t>
  </si>
  <si>
    <t>01 1 00 00000</t>
  </si>
  <si>
    <t>Основное мероприятие  "Создание условий для организации досуга и обеспечения жителей Ивановского сельсовета Солнцевского района Курской области услугами организаций культуры "</t>
  </si>
  <si>
    <t>01 1 02 00000</t>
  </si>
  <si>
    <t>Реализация проекта "Народный бюджет" Капитальный ремонт здания дома культуры "Ивановский СДК" по ул. Жуковка, д.11, д. Ивановка, Солнцевского района Курской области</t>
  </si>
  <si>
    <t>01 1 02 14016</t>
  </si>
  <si>
    <t>Закупка товаров, работ и услуг для обеспечения государственных (муниципальных) нужд</t>
  </si>
  <si>
    <t>200</t>
  </si>
  <si>
    <t>01 1 02 S4016</t>
  </si>
  <si>
    <t>Муниципальная программа "Энергосбережение  и повышение энергетической эффективности в Ивановском сельсовете Солнцевского района Курской области"</t>
  </si>
  <si>
    <t>07 0 00 00000</t>
  </si>
  <si>
    <t>Подпрограмма "Уличное освещение в муниципальном образовании "Ивановский сельское поселение" Солнцевского муниципального района Курской области"</t>
  </si>
  <si>
    <t>07 3 00 00000</t>
  </si>
  <si>
    <t>Основное мероприятие "Реализация улично освещения в муниципальном образовании "Ивановское сельское поселение" Солнцевского муниципального района Курской области"</t>
  </si>
  <si>
    <t>07 3 01 00000</t>
  </si>
  <si>
    <t>Обеспечение населения уличным освещением в муниципальном образовании "Ивановский сельское поселение" Солнцевского муниципального района Курской области"</t>
  </si>
  <si>
    <t>07 3 01 С1433</t>
  </si>
  <si>
    <t>Муниципальная программа "Развитие муниципальной службы в Администрации Ивановского сельсовета Солнцевского района Курской области"</t>
  </si>
  <si>
    <t>09 0 00 00000</t>
  </si>
  <si>
    <t>Подпрограмма "Создание условий для повышения результативности, профессиональной деятельности муниципальных служащих вИвановском сельсовете</t>
  </si>
  <si>
    <t>09 1 00 00000</t>
  </si>
  <si>
    <t>Основное мероприятие "Мероприятия, направленные на развитие муниципальной службы"</t>
  </si>
  <si>
    <t>09 1 01 00000</t>
  </si>
  <si>
    <t>Обеспечение условий для развития муниципальной службы</t>
  </si>
  <si>
    <t>09 1 01 С1437</t>
  </si>
  <si>
    <t>Муниципальная программа «Профилактика  правонарушений в Ивановском сельсовете Солнцевского района Курской области»</t>
  </si>
  <si>
    <t>12 0 00 00000</t>
  </si>
  <si>
    <t xml:space="preserve">Подпрограмма «Обеспечение правопорядка на территории Ивановского сельсовета Солнцевского района Курской области" </t>
  </si>
  <si>
    <t>12 2 00 00000</t>
  </si>
  <si>
    <t>Основное мероприятие "Обеспечение  общественной и личной безопасности  граждан на территории Ивановского сельсовета Солнцевского района Курской области"</t>
  </si>
  <si>
    <t>12 2 01 00000</t>
  </si>
  <si>
    <t>Реализация мероприятий направленных на обеспечение правопорядка на территории Ивановского сельсовета Солнцевского района Курской области</t>
  </si>
  <si>
    <t>12 2 01 С1435</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</si>
  <si>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</si>
  <si>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13 0 00 00000</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</si>
  <si>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</si>
  <si>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13 1 00 00000</t>
  </si>
  <si>
    <t>Основное мероприятие "Обеспечение пожарной безопасности"</t>
  </si>
  <si>
    <t>13 1 01 00000</t>
  </si>
  <si>
    <t>Обеспечение первичных мер пожарной безопасности в границах населенных пунктах муниципальных образований</t>
  </si>
  <si>
    <t>13 1 01 С1415</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</si>
  <si>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"Ивановский сельское поселение" Солнцевского муниципального района Курской области»  </t>
  </si>
  <si>
    <t>13 2 00 00000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</si>
  <si>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</si>
  <si>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13 2 01 00000</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</si>
  <si>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</si>
  <si>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2 01 С1460</t>
  </si>
  <si>
    <t>Муниципальная программа «Развитие субъектов малого и среднего предпринимательства на территории муниципального образования "Ивановский сельское поселение" Солнцевского муниципального района Курской области»</t>
  </si>
  <si>
    <t>15 0 00 00000</t>
  </si>
  <si>
    <t xml:space="preserve">Подпрограмма «Содействие развитию субъектов малого и среднего предпринимательства» </t>
  </si>
  <si>
    <t>15 1 00 00000</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</si>
  <si>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</si>
  <si>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15 1 01 00000</t>
  </si>
  <si>
    <t>Обеспечение условий для развития  субъектов малого и среднего предпринимательства на территории Ивановского сельсовета Солнцевского района Курской области</t>
  </si>
  <si>
    <t>15 1 01 С1405</t>
  </si>
  <si>
    <t>Муниципальная программа
Ивановского сельсовета Солнцевского района Курской области «Развитие информационного общества»</t>
  </si>
  <si>
    <t>19 0 00 00000</t>
  </si>
  <si>
    <t>Подпрограмма «Развитие системы защиты информации»</t>
  </si>
  <si>
    <t>19 1 00 00000</t>
  </si>
  <si>
    <t>Основное мероприятие "Безопасность в информационном обществе  в Ивановском сельсовете"</t>
  </si>
  <si>
    <t>19 1 01 00000</t>
  </si>
  <si>
    <t>Обеспечение безопасности в информационно-телекоммуникационной сфере</t>
  </si>
  <si>
    <t>19 1 01 С1456</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</si>
  <si>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</si>
  <si>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</si>
  <si>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</si>
  <si>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</si>
  <si>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</si>
  <si>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</si>
  <si>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</si>
  <si>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</si>
  <si>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</si>
  <si>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</si>
  <si>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Обеспечение деятельности Администрации Ивановского сельсовета Солнцевского района Курской области</t>
  </si>
  <si>
    <t>73 1 00 00000</t>
  </si>
  <si>
    <t>73 1 00 С1402</t>
  </si>
  <si>
    <t>Иные бюджетные ассигнования</t>
  </si>
  <si>
    <t>800</t>
  </si>
  <si>
    <t>Иные межбюджетные трансферты на передачу полномочий на осуществление внешнего финансового контроля</t>
  </si>
  <si>
    <t>73 1 00 П1484</t>
  </si>
  <si>
    <t xml:space="preserve"> Межбюджетные трансферты</t>
  </si>
  <si>
    <t>500</t>
  </si>
  <si>
    <t xml:space="preserve">Иные межбюджетные трансферты на передачу полномочий по осуществлению внутреннего муниципального финансового контроля </t>
  </si>
  <si>
    <t>73 1 00 П1485</t>
  </si>
  <si>
    <t>Межбюджетные трансферты</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</si>
  <si>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</si>
  <si>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73 1 00 П1486</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</si>
  <si>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</si>
  <si>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73 1 00 П1487</t>
  </si>
  <si>
    <t xml:space="preserve">Реализация  функций органов местного самоуправления, связанных с общегосударственным управлением </t>
  </si>
  <si>
    <t>76 0 00 00000</t>
  </si>
  <si>
    <t>Выполнение  других обязательств муниципальных образований</t>
  </si>
  <si>
    <t>76 1 00 00000</t>
  </si>
  <si>
    <t>Выполнение  других (прочих) обязательств органа местного самоуправления</t>
  </si>
  <si>
    <t>76 1 00 С1404</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</si>
  <si>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</si>
  <si>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</si>
  <si>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</si>
  <si>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</si>
  <si>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Осуществление первичного воинского учета на территориях, где отсутствуют военные комиссариаты</t>
  </si>
  <si>
    <t>77 2 00 51180</t>
  </si>
  <si>
    <t>Мероприятия по благоустройству</t>
  </si>
  <si>
    <t>77 2 00 С1433</t>
  </si>
  <si>
    <t>Реализация мероприятий по распространению официальной информации</t>
  </si>
  <si>
    <t>77 2 00 С1439</t>
  </si>
  <si>
    <t>Выплата пенсий за выслугу лет и доплат к пенсии муниципальным служащим</t>
  </si>
  <si>
    <t>77 2 00 С1445</t>
  </si>
  <si>
    <t>Социальное обеспечение и иные выплаты населению</t>
  </si>
  <si>
    <t>300</t>
  </si>
  <si>
    <t>Обеспечение наборами для новорожденных детей необходимыми предметами</t>
  </si>
  <si>
    <t>77 2 00 С2240</t>
  </si>
  <si>
    <t>Резервные фонды органов местного самоуправления</t>
  </si>
  <si>
    <t>78 0 00 00000</t>
  </si>
  <si>
    <t>Резервные фонды</t>
  </si>
  <si>
    <t>78 1 00 00000</t>
  </si>
  <si>
    <t>Резервный фонд местной администрации</t>
  </si>
  <si>
    <t>78 1 00 С1403</t>
  </si>
  <si>
    <t>Условно утвержденные расходы</t>
  </si>
  <si>
    <t>Осуществление строительного контроля по капитальному ремонту здания дома культуры  "Ивановский СДК" по ул. Жуковка, д.11, д. Ивановка, Солнцевского района Курской области</t>
  </si>
  <si>
    <t>01 1 02 С4016</t>
  </si>
  <si>
    <t xml:space="preserve">  к  Решению Собрания депутатов Ивановского сельсовета Солнцевского района  Курской области  от 12.02.2025      № 4/2     "О внесении изменений и дополнений в решение Собрания депутатов Ивановского сельсовета Солнцевского района от 17.12.2024 года
№ 45/8 «О бюджете муниципального образования «Ивановское сельское поселение» Солнцевского муниципального района Курской области на 2025 год и на плановый период 2026 и 2027 годов»</t>
  </si>
</sst>
</file>

<file path=xl/styles.xml><?xml version="1.0" encoding="utf-8"?>
<styleSheet xmlns="http://schemas.openxmlformats.org/spreadsheetml/2006/main">
  <numFmts count="3">
    <numFmt numFmtId="164" formatCode="_-* #\ ##0.00\ _₽_-;\-* #\ ##0.00\ _₽_-;_-* &quot;-&quot;??\ _₽_-;_-@_-"/>
    <numFmt numFmtId="165" formatCode="_-* #\ ##0.00_р_._-;\-* #\ ##0.00_р_._-;_-* &quot;-&quot;??_р_._-;_-@_-"/>
    <numFmt numFmtId="166" formatCode="#\ ##0"/>
  </numFmts>
  <fonts count="25">
    <font>
      <sz val="11"/>
      <color theme="1"/>
      <name val="Calibri"/>
      <charset val="204"/>
      <scheme val="minor"/>
    </font>
    <font>
      <sz val="12"/>
      <color theme="1"/>
      <name val="Times New Roman"/>
      <charset val="204"/>
    </font>
    <font>
      <sz val="11"/>
      <color theme="1"/>
      <name val="Times New Roman"/>
      <charset val="204"/>
    </font>
    <font>
      <sz val="11"/>
      <name val="Times New Roman"/>
      <charset val="204"/>
    </font>
    <font>
      <b/>
      <sz val="11"/>
      <name val="Times New Roman"/>
      <charset val="204"/>
    </font>
    <font>
      <b/>
      <sz val="14"/>
      <name val="Times New Roman"/>
      <charset val="204"/>
    </font>
    <font>
      <b/>
      <sz val="14"/>
      <color theme="1"/>
      <name val="Times New Roman"/>
      <charset val="204"/>
    </font>
    <font>
      <b/>
      <sz val="10"/>
      <name val="Times New Roman"/>
      <charset val="204"/>
    </font>
    <font>
      <b/>
      <sz val="12"/>
      <color theme="1"/>
      <name val="Times New Roman"/>
      <charset val="204"/>
    </font>
    <font>
      <b/>
      <i/>
      <sz val="10"/>
      <name val="Times New Roman"/>
      <charset val="204"/>
    </font>
    <font>
      <b/>
      <i/>
      <sz val="12"/>
      <color theme="1"/>
      <name val="Times New Roman"/>
      <charset val="204"/>
    </font>
    <font>
      <sz val="10"/>
      <name val="Times New Roman"/>
      <charset val="204"/>
    </font>
    <font>
      <i/>
      <sz val="10"/>
      <name val="Times New Roman"/>
      <charset val="204"/>
    </font>
    <font>
      <i/>
      <sz val="12"/>
      <color theme="1"/>
      <name val="Times New Roman"/>
      <charset val="204"/>
    </font>
    <font>
      <b/>
      <sz val="12"/>
      <name val="Times New Roman"/>
      <charset val="204"/>
    </font>
    <font>
      <b/>
      <i/>
      <sz val="12"/>
      <name val="Times New Roman"/>
      <charset val="204"/>
    </font>
    <font>
      <sz val="12"/>
      <name val="Times New Roman"/>
      <charset val="204"/>
    </font>
    <font>
      <sz val="12"/>
      <name val="Arial Cyr"/>
      <charset val="204"/>
    </font>
    <font>
      <sz val="11"/>
      <color theme="1"/>
      <name val="Calibri"/>
      <charset val="204"/>
      <scheme val="minor"/>
    </font>
    <font>
      <sz val="10"/>
      <name val="Times New Roman"/>
      <family val="1"/>
      <charset val="204"/>
    </font>
    <font>
      <b/>
      <sz val="10"/>
      <name val="Times New Roman"/>
      <family val="1"/>
      <charset val="204"/>
    </font>
    <font>
      <b/>
      <i/>
      <sz val="10"/>
      <name val="Times New Roman"/>
      <family val="1"/>
      <charset val="204"/>
    </font>
    <font>
      <b/>
      <sz val="12"/>
      <color theme="1"/>
      <name val="Times New Roman"/>
      <family val="1"/>
      <charset val="204"/>
    </font>
    <font>
      <b/>
      <i/>
      <sz val="12"/>
      <color theme="1"/>
      <name val="Times New Roman"/>
      <family val="1"/>
      <charset val="204"/>
    </font>
    <font>
      <sz val="12"/>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164" fontId="18" fillId="0" borderId="0" applyFont="0" applyFill="0" applyBorder="0" applyAlignment="0" applyProtection="0"/>
    <xf numFmtId="0" fontId="17" fillId="0" borderId="0"/>
  </cellStyleXfs>
  <cellXfs count="46">
    <xf numFmtId="0" fontId="0" fillId="0" borderId="0" xfId="0"/>
    <xf numFmtId="0" fontId="1" fillId="0" borderId="0" xfId="0" applyFont="1"/>
    <xf numFmtId="165" fontId="1" fillId="0" borderId="0" xfId="0" applyNumberFormat="1" applyFont="1"/>
    <xf numFmtId="0" fontId="2" fillId="0" borderId="0" xfId="0" applyFont="1"/>
    <xf numFmtId="0" fontId="3" fillId="2" borderId="0" xfId="0" applyFont="1" applyFill="1" applyAlignment="1">
      <alignment wrapText="1"/>
    </xf>
    <xf numFmtId="0" fontId="3" fillId="2" borderId="0" xfId="0" applyFont="1" applyFill="1"/>
    <xf numFmtId="0" fontId="3" fillId="2" borderId="0" xfId="0" applyFont="1" applyFill="1" applyAlignment="1">
      <alignment horizontal="right"/>
    </xf>
    <xf numFmtId="166" fontId="4" fillId="2" borderId="0" xfId="0" applyNumberFormat="1" applyFont="1" applyFill="1" applyAlignment="1">
      <alignment horizontal="right"/>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top" wrapText="1"/>
    </xf>
    <xf numFmtId="0" fontId="5" fillId="3" borderId="2" xfId="0" applyFont="1" applyFill="1" applyBorder="1" applyAlignment="1">
      <alignment vertical="top"/>
    </xf>
    <xf numFmtId="49" fontId="6" fillId="3" borderId="1" xfId="0" applyNumberFormat="1" applyFont="1" applyFill="1" applyBorder="1"/>
    <xf numFmtId="164" fontId="6" fillId="3" borderId="3" xfId="0" applyNumberFormat="1" applyFont="1" applyFill="1" applyBorder="1"/>
    <xf numFmtId="0" fontId="7" fillId="3" borderId="2" xfId="0" applyFont="1" applyFill="1" applyBorder="1" applyAlignment="1">
      <alignment vertical="top" wrapText="1"/>
    </xf>
    <xf numFmtId="49" fontId="8" fillId="3" borderId="1" xfId="0" applyNumberFormat="1" applyFont="1" applyFill="1" applyBorder="1"/>
    <xf numFmtId="164" fontId="8" fillId="3" borderId="3" xfId="0" applyNumberFormat="1" applyFont="1" applyFill="1" applyBorder="1"/>
    <xf numFmtId="0" fontId="9" fillId="3" borderId="2" xfId="0" applyFont="1" applyFill="1" applyBorder="1" applyAlignment="1">
      <alignment vertical="top" wrapText="1"/>
    </xf>
    <xf numFmtId="49" fontId="10" fillId="3" borderId="1" xfId="0" applyNumberFormat="1" applyFont="1" applyFill="1" applyBorder="1"/>
    <xf numFmtId="164" fontId="10" fillId="3" borderId="3" xfId="0" applyNumberFormat="1" applyFont="1" applyFill="1" applyBorder="1"/>
    <xf numFmtId="0" fontId="11" fillId="3" borderId="2" xfId="0" applyFont="1" applyFill="1" applyBorder="1" applyAlignment="1">
      <alignment vertical="top" wrapText="1"/>
    </xf>
    <xf numFmtId="49" fontId="1" fillId="3" borderId="1" xfId="0" applyNumberFormat="1" applyFont="1" applyFill="1" applyBorder="1"/>
    <xf numFmtId="164" fontId="1" fillId="3" borderId="3" xfId="0" applyNumberFormat="1" applyFont="1" applyFill="1" applyBorder="1"/>
    <xf numFmtId="0" fontId="12" fillId="3" borderId="2" xfId="0" applyFont="1" applyFill="1" applyBorder="1" applyAlignment="1">
      <alignment vertical="top" wrapText="1"/>
    </xf>
    <xf numFmtId="49" fontId="13" fillId="3" borderId="1" xfId="0" applyNumberFormat="1" applyFont="1" applyFill="1" applyBorder="1"/>
    <xf numFmtId="164" fontId="13" fillId="3" borderId="3" xfId="0" applyNumberFormat="1" applyFont="1" applyFill="1" applyBorder="1"/>
    <xf numFmtId="164" fontId="1" fillId="3" borderId="1" xfId="0" applyNumberFormat="1" applyFont="1" applyFill="1" applyBorder="1"/>
    <xf numFmtId="164" fontId="8" fillId="3" borderId="0" xfId="0" applyNumberFormat="1" applyFont="1" applyFill="1"/>
    <xf numFmtId="49" fontId="14" fillId="3" borderId="1" xfId="2" applyNumberFormat="1" applyFont="1" applyFill="1" applyBorder="1" applyAlignment="1">
      <alignment horizontal="center" wrapText="1"/>
    </xf>
    <xf numFmtId="49" fontId="15" fillId="3" borderId="1" xfId="0" applyNumberFormat="1" applyFont="1" applyFill="1" applyBorder="1" applyAlignment="1">
      <alignment vertical="top" wrapText="1"/>
    </xf>
    <xf numFmtId="49" fontId="15" fillId="3" borderId="1" xfId="2" applyNumberFormat="1" applyFont="1" applyFill="1" applyBorder="1" applyAlignment="1">
      <alignment horizontal="center" wrapText="1"/>
    </xf>
    <xf numFmtId="49" fontId="16" fillId="3" borderId="1" xfId="0" applyNumberFormat="1" applyFont="1" applyFill="1" applyBorder="1" applyAlignment="1">
      <alignment vertical="top" wrapText="1"/>
    </xf>
    <xf numFmtId="49" fontId="16" fillId="3" borderId="1" xfId="2" applyNumberFormat="1" applyFont="1" applyFill="1" applyBorder="1" applyAlignment="1">
      <alignment horizontal="center" wrapText="1"/>
    </xf>
    <xf numFmtId="164" fontId="1" fillId="0" borderId="1" xfId="1" applyFont="1" applyBorder="1"/>
    <xf numFmtId="0" fontId="19" fillId="3" borderId="2" xfId="0" applyFont="1" applyFill="1" applyBorder="1" applyAlignment="1">
      <alignment vertical="top" wrapText="1"/>
    </xf>
    <xf numFmtId="0" fontId="20" fillId="3" borderId="2" xfId="0" applyFont="1" applyFill="1" applyBorder="1" applyAlignment="1">
      <alignment vertical="top" wrapText="1"/>
    </xf>
    <xf numFmtId="0" fontId="21" fillId="3" borderId="2" xfId="0" applyFont="1" applyFill="1" applyBorder="1" applyAlignment="1">
      <alignment vertical="top" wrapText="1"/>
    </xf>
    <xf numFmtId="49" fontId="22" fillId="3" borderId="1" xfId="0" applyNumberFormat="1" applyFont="1" applyFill="1" applyBorder="1"/>
    <xf numFmtId="49" fontId="23" fillId="3" borderId="1" xfId="0" applyNumberFormat="1" applyFont="1" applyFill="1" applyBorder="1"/>
    <xf numFmtId="164" fontId="23" fillId="3" borderId="3" xfId="0" applyNumberFormat="1" applyFont="1" applyFill="1" applyBorder="1"/>
    <xf numFmtId="49" fontId="24" fillId="3" borderId="1" xfId="0" applyNumberFormat="1" applyFont="1" applyFill="1" applyBorder="1"/>
    <xf numFmtId="164" fontId="24" fillId="3" borderId="3" xfId="0" applyNumberFormat="1" applyFont="1" applyFill="1" applyBorder="1"/>
    <xf numFmtId="164" fontId="22" fillId="3" borderId="3" xfId="0" applyNumberFormat="1" applyFont="1" applyFill="1" applyBorder="1"/>
    <xf numFmtId="0" fontId="1" fillId="0" borderId="0" xfId="0" applyFont="1" applyAlignment="1">
      <alignment wrapText="1"/>
    </xf>
    <xf numFmtId="0" fontId="1" fillId="0" borderId="0" xfId="0" applyFont="1" applyAlignment="1">
      <alignment vertical="top" wrapText="1"/>
    </xf>
    <xf numFmtId="0" fontId="1" fillId="0" borderId="0" xfId="0" applyFont="1" applyAlignment="1">
      <alignment horizontal="center" wrapText="1"/>
    </xf>
  </cellXfs>
  <cellStyles count="3">
    <cellStyle name="Обычный" xfId="0" builtinId="0"/>
    <cellStyle name="Обычный_Лист1"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91"/>
  <sheetViews>
    <sheetView tabSelected="1" view="pageBreakPreview" zoomScaleNormal="100" workbookViewId="0">
      <selection activeCell="B2" sqref="B2:F2"/>
    </sheetView>
  </sheetViews>
  <sheetFormatPr defaultColWidth="9" defaultRowHeight="15"/>
  <cols>
    <col min="1" max="1" width="33.140625" customWidth="1"/>
    <col min="2" max="2" width="17" customWidth="1"/>
    <col min="3" max="3" width="7.5703125" customWidth="1"/>
    <col min="4" max="4" width="22.140625" customWidth="1"/>
    <col min="5" max="5" width="21.42578125" customWidth="1"/>
    <col min="6" max="6" width="24" customWidth="1"/>
    <col min="9" max="9" width="10.28515625" customWidth="1"/>
  </cols>
  <sheetData>
    <row r="1" spans="1:9" ht="31.5" customHeight="1">
      <c r="A1" s="1"/>
      <c r="B1" s="1"/>
      <c r="C1" s="1"/>
      <c r="D1" s="43" t="s">
        <v>0</v>
      </c>
      <c r="E1" s="43"/>
      <c r="F1" s="43"/>
    </row>
    <row r="2" spans="1:9" ht="112.5" customHeight="1">
      <c r="A2" s="2"/>
      <c r="B2" s="44" t="s">
        <v>132</v>
      </c>
      <c r="C2" s="44"/>
      <c r="D2" s="44"/>
      <c r="E2" s="44"/>
      <c r="F2" s="44"/>
    </row>
    <row r="3" spans="1:9" ht="70.5" customHeight="1">
      <c r="A3" s="45" t="s">
        <v>1</v>
      </c>
      <c r="B3" s="45"/>
      <c r="C3" s="45"/>
      <c r="D3" s="45"/>
      <c r="E3" s="45"/>
      <c r="F3" s="45"/>
    </row>
    <row r="4" spans="1:9" ht="1.5" hidden="1" customHeight="1">
      <c r="A4" s="3"/>
      <c r="B4" s="3"/>
      <c r="C4" s="3"/>
      <c r="D4" s="3"/>
      <c r="E4" s="3"/>
      <c r="F4" s="3"/>
    </row>
    <row r="5" spans="1:9">
      <c r="A5" s="4"/>
      <c r="B5" s="5"/>
      <c r="C5" s="6"/>
      <c r="D5" s="7"/>
      <c r="E5" s="3"/>
      <c r="F5" s="3" t="s">
        <v>2</v>
      </c>
    </row>
    <row r="6" spans="1:9" ht="28.5">
      <c r="A6" s="8" t="s">
        <v>3</v>
      </c>
      <c r="B6" s="9" t="s">
        <v>4</v>
      </c>
      <c r="C6" s="9" t="s">
        <v>5</v>
      </c>
      <c r="D6" s="10" t="s">
        <v>6</v>
      </c>
      <c r="E6" s="10" t="s">
        <v>7</v>
      </c>
      <c r="F6" s="10" t="s">
        <v>8</v>
      </c>
      <c r="I6" s="13"/>
    </row>
    <row r="7" spans="1:9" ht="18.75">
      <c r="A7" s="11" t="s">
        <v>9</v>
      </c>
      <c r="B7" s="12"/>
      <c r="C7" s="12"/>
      <c r="D7" s="13">
        <f>D8+D17+D22+D27+D32+D41+D46+D51+D55+D69+D74+D86</f>
        <v>20733024.890000001</v>
      </c>
      <c r="E7" s="13">
        <f>E8+E17+E22+E27+E32+E41+E46+E51+E55+E69+E74+E86+E90</f>
        <v>13108614</v>
      </c>
      <c r="F7" s="13">
        <f>F8+F17+F22+F27+F32+F41+F46+F51+F55+F69+F74+F86+F90</f>
        <v>13209725</v>
      </c>
      <c r="I7" s="16"/>
    </row>
    <row r="8" spans="1:9" ht="90.75" customHeight="1">
      <c r="A8" s="14" t="s">
        <v>10</v>
      </c>
      <c r="B8" s="15" t="s">
        <v>11</v>
      </c>
      <c r="C8" s="15"/>
      <c r="D8" s="16">
        <f>D9</f>
        <v>4423340</v>
      </c>
      <c r="E8" s="16">
        <v>0</v>
      </c>
      <c r="F8" s="16">
        <v>0</v>
      </c>
      <c r="I8" s="27"/>
    </row>
    <row r="9" spans="1:9" ht="66.75" customHeight="1">
      <c r="A9" s="17" t="s">
        <v>12</v>
      </c>
      <c r="B9" s="18" t="s">
        <v>13</v>
      </c>
      <c r="C9" s="18"/>
      <c r="D9" s="19">
        <f>D10</f>
        <v>4423340</v>
      </c>
      <c r="E9" s="19">
        <v>0</v>
      </c>
      <c r="F9" s="19">
        <v>0</v>
      </c>
      <c r="I9" s="27"/>
    </row>
    <row r="10" spans="1:9" ht="76.5">
      <c r="A10" s="20" t="s">
        <v>14</v>
      </c>
      <c r="B10" s="21" t="s">
        <v>15</v>
      </c>
      <c r="C10" s="21"/>
      <c r="D10" s="22">
        <f>D11+D13+D16</f>
        <v>4423340</v>
      </c>
      <c r="E10" s="22">
        <v>0</v>
      </c>
      <c r="F10" s="22">
        <v>0</v>
      </c>
      <c r="I10" s="27"/>
    </row>
    <row r="11" spans="1:9" ht="63.75">
      <c r="A11" s="20" t="s">
        <v>16</v>
      </c>
      <c r="B11" s="21" t="s">
        <v>17</v>
      </c>
      <c r="C11" s="21"/>
      <c r="D11" s="22">
        <f>D12</f>
        <v>1200000</v>
      </c>
      <c r="E11" s="22">
        <v>0</v>
      </c>
      <c r="F11" s="22">
        <v>0</v>
      </c>
      <c r="I11" s="27"/>
    </row>
    <row r="12" spans="1:9" ht="38.25">
      <c r="A12" s="20" t="s">
        <v>18</v>
      </c>
      <c r="B12" s="21" t="s">
        <v>17</v>
      </c>
      <c r="C12" s="21" t="s">
        <v>19</v>
      </c>
      <c r="D12" s="22">
        <v>1200000</v>
      </c>
      <c r="E12" s="22">
        <v>0</v>
      </c>
      <c r="F12" s="22">
        <v>0</v>
      </c>
      <c r="I12" s="27"/>
    </row>
    <row r="13" spans="1:9" ht="63.75">
      <c r="A13" s="20" t="s">
        <v>16</v>
      </c>
      <c r="B13" s="21" t="s">
        <v>20</v>
      </c>
      <c r="C13" s="21"/>
      <c r="D13" s="22">
        <f>D14</f>
        <v>3148900</v>
      </c>
      <c r="E13" s="22">
        <v>0</v>
      </c>
      <c r="F13" s="22">
        <v>0</v>
      </c>
      <c r="I13" s="27"/>
    </row>
    <row r="14" spans="1:9" ht="38.25">
      <c r="A14" s="20" t="s">
        <v>18</v>
      </c>
      <c r="B14" s="21" t="s">
        <v>20</v>
      </c>
      <c r="C14" s="21" t="s">
        <v>19</v>
      </c>
      <c r="D14" s="22">
        <v>3148900</v>
      </c>
      <c r="E14" s="22">
        <v>0</v>
      </c>
      <c r="F14" s="22">
        <v>0</v>
      </c>
      <c r="I14" s="27"/>
    </row>
    <row r="15" spans="1:9" ht="76.5">
      <c r="A15" s="34" t="s">
        <v>130</v>
      </c>
      <c r="B15" s="21" t="s">
        <v>131</v>
      </c>
      <c r="C15" s="21"/>
      <c r="D15" s="22">
        <f>D16</f>
        <v>74440</v>
      </c>
      <c r="E15" s="22"/>
      <c r="F15" s="22"/>
      <c r="I15" s="27"/>
    </row>
    <row r="16" spans="1:9" ht="38.25">
      <c r="A16" s="34" t="s">
        <v>18</v>
      </c>
      <c r="B16" s="21" t="s">
        <v>131</v>
      </c>
      <c r="C16" s="21" t="s">
        <v>19</v>
      </c>
      <c r="D16" s="22">
        <v>74440</v>
      </c>
      <c r="E16" s="22"/>
      <c r="F16" s="22"/>
      <c r="I16" s="27"/>
    </row>
    <row r="17" spans="1:9" ht="63.75">
      <c r="A17" s="14" t="s">
        <v>21</v>
      </c>
      <c r="B17" s="15" t="s">
        <v>22</v>
      </c>
      <c r="C17" s="18"/>
      <c r="D17" s="19">
        <f>D18</f>
        <v>890000</v>
      </c>
      <c r="E17" s="19">
        <f>E18</f>
        <v>1700000</v>
      </c>
      <c r="F17" s="19">
        <f t="shared" ref="F17" si="0">F18</f>
        <v>1700000</v>
      </c>
      <c r="I17" s="27"/>
    </row>
    <row r="18" spans="1:9" ht="67.5">
      <c r="A18" s="17" t="s">
        <v>23</v>
      </c>
      <c r="B18" s="21" t="s">
        <v>24</v>
      </c>
      <c r="C18" s="21"/>
      <c r="D18" s="22">
        <f>D19</f>
        <v>890000</v>
      </c>
      <c r="E18" s="22">
        <f t="shared" ref="E18:F20" si="1">E19</f>
        <v>1700000</v>
      </c>
      <c r="F18" s="22">
        <f t="shared" si="1"/>
        <v>1700000</v>
      </c>
      <c r="I18" s="27"/>
    </row>
    <row r="19" spans="1:9" ht="76.5">
      <c r="A19" s="20" t="s">
        <v>25</v>
      </c>
      <c r="B19" s="21" t="s">
        <v>26</v>
      </c>
      <c r="C19" s="21"/>
      <c r="D19" s="22">
        <f>D20</f>
        <v>890000</v>
      </c>
      <c r="E19" s="22">
        <f t="shared" si="1"/>
        <v>1700000</v>
      </c>
      <c r="F19" s="22">
        <f t="shared" si="1"/>
        <v>1700000</v>
      </c>
      <c r="I19" s="27"/>
    </row>
    <row r="20" spans="1:9" ht="76.5">
      <c r="A20" s="23" t="s">
        <v>27</v>
      </c>
      <c r="B20" s="24" t="s">
        <v>28</v>
      </c>
      <c r="C20" s="24"/>
      <c r="D20" s="25">
        <f>D21</f>
        <v>890000</v>
      </c>
      <c r="E20" s="25">
        <f t="shared" si="1"/>
        <v>1700000</v>
      </c>
      <c r="F20" s="25">
        <f t="shared" si="1"/>
        <v>1700000</v>
      </c>
      <c r="I20" s="27"/>
    </row>
    <row r="21" spans="1:9" ht="38.25">
      <c r="A21" s="20" t="s">
        <v>18</v>
      </c>
      <c r="B21" s="21" t="s">
        <v>28</v>
      </c>
      <c r="C21" s="21" t="s">
        <v>19</v>
      </c>
      <c r="D21" s="22">
        <v>890000</v>
      </c>
      <c r="E21" s="22">
        <v>1700000</v>
      </c>
      <c r="F21" s="22">
        <v>1700000</v>
      </c>
      <c r="I21" s="27"/>
    </row>
    <row r="22" spans="1:9" ht="63.75">
      <c r="A22" s="14" t="s">
        <v>29</v>
      </c>
      <c r="B22" s="15" t="s">
        <v>30</v>
      </c>
      <c r="C22" s="15"/>
      <c r="D22" s="16">
        <f>D23</f>
        <v>997996</v>
      </c>
      <c r="E22" s="16">
        <f t="shared" ref="E22:F22" si="2">E23</f>
        <v>2641151</v>
      </c>
      <c r="F22" s="16">
        <f t="shared" si="2"/>
        <v>0</v>
      </c>
      <c r="I22" s="27"/>
    </row>
    <row r="23" spans="1:9" ht="63.75">
      <c r="A23" s="20" t="s">
        <v>31</v>
      </c>
      <c r="B23" s="21" t="s">
        <v>32</v>
      </c>
      <c r="C23" s="21"/>
      <c r="D23" s="22">
        <f>D24</f>
        <v>997996</v>
      </c>
      <c r="E23" s="22">
        <f t="shared" ref="E23:F23" si="3">E24</f>
        <v>2641151</v>
      </c>
      <c r="F23" s="22">
        <f t="shared" si="3"/>
        <v>0</v>
      </c>
      <c r="I23" s="27"/>
    </row>
    <row r="24" spans="1:9" ht="38.25">
      <c r="A24" s="20" t="s">
        <v>33</v>
      </c>
      <c r="B24" s="21" t="s">
        <v>34</v>
      </c>
      <c r="C24" s="21"/>
      <c r="D24" s="22">
        <f>D25</f>
        <v>997996</v>
      </c>
      <c r="E24" s="22">
        <f t="shared" ref="E24:F24" si="4">E25</f>
        <v>2641151</v>
      </c>
      <c r="F24" s="22">
        <f t="shared" si="4"/>
        <v>0</v>
      </c>
      <c r="I24" s="27"/>
    </row>
    <row r="25" spans="1:9" ht="25.5">
      <c r="A25" s="20" t="s">
        <v>35</v>
      </c>
      <c r="B25" s="21" t="s">
        <v>36</v>
      </c>
      <c r="C25" s="21"/>
      <c r="D25" s="22">
        <v>997996</v>
      </c>
      <c r="E25" s="22">
        <f t="shared" ref="E25:F25" si="5">E26</f>
        <v>2641151</v>
      </c>
      <c r="F25" s="22">
        <f t="shared" si="5"/>
        <v>0</v>
      </c>
      <c r="I25" s="27"/>
    </row>
    <row r="26" spans="1:9" ht="38.25">
      <c r="A26" s="20" t="s">
        <v>18</v>
      </c>
      <c r="B26" s="21" t="s">
        <v>36</v>
      </c>
      <c r="C26" s="21" t="s">
        <v>19</v>
      </c>
      <c r="D26" s="22">
        <v>997996</v>
      </c>
      <c r="E26" s="26">
        <v>2641151</v>
      </c>
      <c r="F26" s="26">
        <v>0</v>
      </c>
      <c r="I26" s="27"/>
    </row>
    <row r="27" spans="1:9" ht="67.5">
      <c r="A27" s="17" t="s">
        <v>37</v>
      </c>
      <c r="B27" s="18" t="s">
        <v>38</v>
      </c>
      <c r="C27" s="18"/>
      <c r="D27" s="19">
        <f>D28</f>
        <v>50000</v>
      </c>
      <c r="E27" s="19">
        <f>E28</f>
        <v>50000</v>
      </c>
      <c r="F27" s="19">
        <f t="shared" ref="F27" si="6">F28</f>
        <v>50000</v>
      </c>
      <c r="I27" s="27"/>
    </row>
    <row r="28" spans="1:9" ht="51">
      <c r="A28" s="20" t="s">
        <v>39</v>
      </c>
      <c r="B28" s="21" t="s">
        <v>40</v>
      </c>
      <c r="C28" s="21"/>
      <c r="D28" s="22">
        <f>D29</f>
        <v>50000</v>
      </c>
      <c r="E28" s="22">
        <f t="shared" ref="E28:F28" si="7">E29</f>
        <v>50000</v>
      </c>
      <c r="F28" s="22">
        <f t="shared" si="7"/>
        <v>50000</v>
      </c>
      <c r="I28" s="27"/>
    </row>
    <row r="29" spans="1:9" ht="78" customHeight="1">
      <c r="A29" s="20" t="s">
        <v>41</v>
      </c>
      <c r="B29" s="21" t="s">
        <v>42</v>
      </c>
      <c r="C29" s="21"/>
      <c r="D29" s="22">
        <f>D30</f>
        <v>50000</v>
      </c>
      <c r="E29" s="22">
        <f t="shared" ref="E29:F29" si="8">E30</f>
        <v>50000</v>
      </c>
      <c r="F29" s="22">
        <f t="shared" si="8"/>
        <v>50000</v>
      </c>
      <c r="I29" s="27"/>
    </row>
    <row r="30" spans="1:9" ht="63.75">
      <c r="A30" s="20" t="s">
        <v>43</v>
      </c>
      <c r="B30" s="21" t="s">
        <v>44</v>
      </c>
      <c r="C30" s="21"/>
      <c r="D30" s="22">
        <f>D31</f>
        <v>50000</v>
      </c>
      <c r="E30" s="22">
        <f t="shared" ref="E30:F30" si="9">E31</f>
        <v>50000</v>
      </c>
      <c r="F30" s="22">
        <f t="shared" si="9"/>
        <v>50000</v>
      </c>
      <c r="I30" s="27"/>
    </row>
    <row r="31" spans="1:9" ht="52.5" customHeight="1">
      <c r="A31" s="20" t="s">
        <v>18</v>
      </c>
      <c r="B31" s="21" t="s">
        <v>44</v>
      </c>
      <c r="C31" s="21" t="s">
        <v>19</v>
      </c>
      <c r="D31" s="22">
        <v>50000</v>
      </c>
      <c r="E31" s="26">
        <v>50000</v>
      </c>
      <c r="F31" s="26">
        <v>50000</v>
      </c>
      <c r="I31" s="27"/>
    </row>
    <row r="32" spans="1:9" ht="80.25" customHeight="1">
      <c r="A32" s="14" t="s">
        <v>45</v>
      </c>
      <c r="B32" s="15" t="s">
        <v>46</v>
      </c>
      <c r="C32" s="15"/>
      <c r="D32" s="16">
        <f>D33+D37</f>
        <v>675000</v>
      </c>
      <c r="E32" s="16">
        <f t="shared" ref="E32:F32" si="10">E33+E37</f>
        <v>1500000</v>
      </c>
      <c r="F32" s="16">
        <f t="shared" si="10"/>
        <v>1500000</v>
      </c>
      <c r="I32" s="27"/>
    </row>
    <row r="33" spans="1:9" ht="102" customHeight="1">
      <c r="A33" s="17" t="s">
        <v>47</v>
      </c>
      <c r="B33" s="18" t="s">
        <v>48</v>
      </c>
      <c r="C33" s="18"/>
      <c r="D33" s="19">
        <f t="shared" ref="D33:F35" si="11">D34</f>
        <v>475000</v>
      </c>
      <c r="E33" s="19">
        <f t="shared" si="11"/>
        <v>700000</v>
      </c>
      <c r="F33" s="19">
        <f t="shared" si="11"/>
        <v>700000</v>
      </c>
      <c r="I33" s="27"/>
    </row>
    <row r="34" spans="1:9" ht="43.5" customHeight="1">
      <c r="A34" s="20" t="s">
        <v>49</v>
      </c>
      <c r="B34" s="21" t="s">
        <v>50</v>
      </c>
      <c r="C34" s="21"/>
      <c r="D34" s="22">
        <f t="shared" si="11"/>
        <v>475000</v>
      </c>
      <c r="E34" s="22">
        <f t="shared" si="11"/>
        <v>700000</v>
      </c>
      <c r="F34" s="22">
        <f t="shared" si="11"/>
        <v>700000</v>
      </c>
      <c r="I34" s="27"/>
    </row>
    <row r="35" spans="1:9" ht="51">
      <c r="A35" s="20" t="s">
        <v>51</v>
      </c>
      <c r="B35" s="21" t="s">
        <v>52</v>
      </c>
      <c r="C35" s="21"/>
      <c r="D35" s="22">
        <f t="shared" si="11"/>
        <v>475000</v>
      </c>
      <c r="E35" s="22">
        <f t="shared" si="11"/>
        <v>700000</v>
      </c>
      <c r="F35" s="22">
        <f t="shared" si="11"/>
        <v>700000</v>
      </c>
      <c r="I35" s="27"/>
    </row>
    <row r="36" spans="1:9" ht="54" customHeight="1">
      <c r="A36" s="20" t="s">
        <v>18</v>
      </c>
      <c r="B36" s="21" t="s">
        <v>52</v>
      </c>
      <c r="C36" s="21" t="s">
        <v>19</v>
      </c>
      <c r="D36" s="22">
        <v>475000</v>
      </c>
      <c r="E36" s="26">
        <v>700000</v>
      </c>
      <c r="F36" s="26">
        <v>700000</v>
      </c>
      <c r="I36" s="27"/>
    </row>
    <row r="37" spans="1:9" ht="108">
      <c r="A37" s="17" t="s">
        <v>53</v>
      </c>
      <c r="B37" s="18" t="s">
        <v>54</v>
      </c>
      <c r="C37" s="18"/>
      <c r="D37" s="19">
        <f t="shared" ref="D37:F39" si="12">D38</f>
        <v>200000</v>
      </c>
      <c r="E37" s="19">
        <f t="shared" si="12"/>
        <v>800000</v>
      </c>
      <c r="F37" s="19">
        <f t="shared" si="12"/>
        <v>800000</v>
      </c>
      <c r="I37" s="27"/>
    </row>
    <row r="38" spans="1:9" ht="92.25" customHeight="1">
      <c r="A38" s="20" t="s">
        <v>55</v>
      </c>
      <c r="B38" s="21" t="s">
        <v>56</v>
      </c>
      <c r="C38" s="21"/>
      <c r="D38" s="22">
        <f t="shared" si="12"/>
        <v>200000</v>
      </c>
      <c r="E38" s="22">
        <f t="shared" si="12"/>
        <v>800000</v>
      </c>
      <c r="F38" s="22">
        <f t="shared" si="12"/>
        <v>800000</v>
      </c>
      <c r="I38" s="27"/>
    </row>
    <row r="39" spans="1:9" ht="76.5">
      <c r="A39" s="20" t="s">
        <v>57</v>
      </c>
      <c r="B39" s="21" t="s">
        <v>58</v>
      </c>
      <c r="C39" s="21"/>
      <c r="D39" s="22">
        <f t="shared" si="12"/>
        <v>200000</v>
      </c>
      <c r="E39" s="22">
        <f t="shared" si="12"/>
        <v>800000</v>
      </c>
      <c r="F39" s="22">
        <f t="shared" si="12"/>
        <v>800000</v>
      </c>
      <c r="I39" s="27"/>
    </row>
    <row r="40" spans="1:9" ht="49.5" customHeight="1">
      <c r="A40" s="20" t="s">
        <v>18</v>
      </c>
      <c r="B40" s="21" t="s">
        <v>58</v>
      </c>
      <c r="C40" s="21" t="s">
        <v>19</v>
      </c>
      <c r="D40" s="22">
        <v>200000</v>
      </c>
      <c r="E40" s="26">
        <v>800000</v>
      </c>
      <c r="F40" s="26">
        <v>800000</v>
      </c>
      <c r="I40" s="27"/>
    </row>
    <row r="41" spans="1:9" ht="89.25">
      <c r="A41" s="14" t="s">
        <v>59</v>
      </c>
      <c r="B41" s="15" t="s">
        <v>60</v>
      </c>
      <c r="C41" s="15"/>
      <c r="D41" s="16">
        <f t="shared" ref="D41:D44" si="13">D42</f>
        <v>5000</v>
      </c>
      <c r="E41" s="16">
        <f t="shared" ref="E41:F44" si="14">E42</f>
        <v>5000</v>
      </c>
      <c r="F41" s="16">
        <f t="shared" si="14"/>
        <v>0</v>
      </c>
      <c r="I41" s="27"/>
    </row>
    <row r="42" spans="1:9" ht="54.75" customHeight="1">
      <c r="A42" s="20" t="s">
        <v>61</v>
      </c>
      <c r="B42" s="21" t="s">
        <v>62</v>
      </c>
      <c r="C42" s="21"/>
      <c r="D42" s="22">
        <f t="shared" si="13"/>
        <v>5000</v>
      </c>
      <c r="E42" s="22">
        <f t="shared" si="14"/>
        <v>5000</v>
      </c>
      <c r="F42" s="22">
        <f t="shared" si="14"/>
        <v>0</v>
      </c>
      <c r="I42" s="27"/>
    </row>
    <row r="43" spans="1:9" ht="120" customHeight="1">
      <c r="A43" s="20" t="s">
        <v>63</v>
      </c>
      <c r="B43" s="21" t="s">
        <v>64</v>
      </c>
      <c r="C43" s="21"/>
      <c r="D43" s="22">
        <f t="shared" si="13"/>
        <v>5000</v>
      </c>
      <c r="E43" s="22">
        <f t="shared" si="14"/>
        <v>5000</v>
      </c>
      <c r="F43" s="22">
        <f t="shared" si="14"/>
        <v>0</v>
      </c>
      <c r="I43" s="27"/>
    </row>
    <row r="44" spans="1:9" ht="87.75" customHeight="1">
      <c r="A44" s="20" t="s">
        <v>65</v>
      </c>
      <c r="B44" s="21" t="s">
        <v>66</v>
      </c>
      <c r="C44" s="21"/>
      <c r="D44" s="22">
        <f t="shared" si="13"/>
        <v>5000</v>
      </c>
      <c r="E44" s="22">
        <f t="shared" si="14"/>
        <v>5000</v>
      </c>
      <c r="F44" s="22">
        <f t="shared" si="14"/>
        <v>0</v>
      </c>
      <c r="I44" s="27"/>
    </row>
    <row r="45" spans="1:9" ht="66" customHeight="1">
      <c r="A45" s="20" t="s">
        <v>18</v>
      </c>
      <c r="B45" s="21" t="s">
        <v>66</v>
      </c>
      <c r="C45" s="21" t="s">
        <v>19</v>
      </c>
      <c r="D45" s="22">
        <v>5000</v>
      </c>
      <c r="E45" s="26">
        <v>5000</v>
      </c>
      <c r="F45" s="26">
        <v>0</v>
      </c>
      <c r="I45" s="27"/>
    </row>
    <row r="46" spans="1:9" ht="63.75">
      <c r="A46" s="35" t="s">
        <v>67</v>
      </c>
      <c r="B46" s="37" t="s">
        <v>68</v>
      </c>
      <c r="C46" s="37"/>
      <c r="D46" s="42">
        <f>D47</f>
        <v>50000</v>
      </c>
      <c r="E46" s="42">
        <f t="shared" ref="E46:F49" si="15">E47</f>
        <v>50000</v>
      </c>
      <c r="F46" s="42">
        <f t="shared" si="15"/>
        <v>50000</v>
      </c>
      <c r="I46" s="27"/>
    </row>
    <row r="47" spans="1:9" ht="27">
      <c r="A47" s="36" t="s">
        <v>69</v>
      </c>
      <c r="B47" s="37" t="s">
        <v>70</v>
      </c>
      <c r="C47" s="38"/>
      <c r="D47" s="39">
        <f>D48</f>
        <v>50000</v>
      </c>
      <c r="E47" s="39">
        <f t="shared" si="15"/>
        <v>50000</v>
      </c>
      <c r="F47" s="39">
        <f t="shared" si="15"/>
        <v>50000</v>
      </c>
      <c r="I47" s="27"/>
    </row>
    <row r="48" spans="1:9" ht="38.25">
      <c r="A48" s="34" t="s">
        <v>71</v>
      </c>
      <c r="B48" s="40" t="s">
        <v>72</v>
      </c>
      <c r="C48" s="40"/>
      <c r="D48" s="41">
        <f>D49</f>
        <v>50000</v>
      </c>
      <c r="E48" s="41">
        <f t="shared" si="15"/>
        <v>50000</v>
      </c>
      <c r="F48" s="41">
        <f t="shared" si="15"/>
        <v>50000</v>
      </c>
      <c r="I48" s="27"/>
    </row>
    <row r="49" spans="1:9" ht="38.25">
      <c r="A49" s="34" t="s">
        <v>73</v>
      </c>
      <c r="B49" s="40" t="s">
        <v>74</v>
      </c>
      <c r="C49" s="40"/>
      <c r="D49" s="41">
        <f>D50</f>
        <v>50000</v>
      </c>
      <c r="E49" s="41">
        <f t="shared" si="15"/>
        <v>50000</v>
      </c>
      <c r="F49" s="41">
        <f t="shared" si="15"/>
        <v>50000</v>
      </c>
      <c r="I49" s="27"/>
    </row>
    <row r="50" spans="1:9" ht="38.25">
      <c r="A50" s="34" t="s">
        <v>18</v>
      </c>
      <c r="B50" s="40" t="s">
        <v>74</v>
      </c>
      <c r="C50" s="40" t="s">
        <v>19</v>
      </c>
      <c r="D50" s="41">
        <v>50000</v>
      </c>
      <c r="E50" s="41">
        <v>50000</v>
      </c>
      <c r="F50" s="41">
        <v>50000</v>
      </c>
      <c r="I50" s="27"/>
    </row>
    <row r="51" spans="1:9" ht="38.25" customHeight="1">
      <c r="A51" s="14" t="s">
        <v>75</v>
      </c>
      <c r="B51" s="15" t="s">
        <v>76</v>
      </c>
      <c r="C51" s="15"/>
      <c r="D51" s="16">
        <f>D52</f>
        <v>729414</v>
      </c>
      <c r="E51" s="16">
        <f t="shared" ref="E51:F51" si="16">E52</f>
        <v>729414</v>
      </c>
      <c r="F51" s="16">
        <f t="shared" si="16"/>
        <v>729414</v>
      </c>
      <c r="I51" s="27"/>
    </row>
    <row r="52" spans="1:9" ht="37.5" customHeight="1">
      <c r="A52" s="20" t="s">
        <v>77</v>
      </c>
      <c r="B52" s="21" t="s">
        <v>78</v>
      </c>
      <c r="C52" s="21"/>
      <c r="D52" s="22">
        <f>D53</f>
        <v>729414</v>
      </c>
      <c r="E52" s="22">
        <f t="shared" ref="E52:F52" si="17">E53</f>
        <v>729414</v>
      </c>
      <c r="F52" s="22">
        <f t="shared" si="17"/>
        <v>729414</v>
      </c>
      <c r="I52" s="27"/>
    </row>
    <row r="53" spans="1:9" ht="38.25">
      <c r="A53" s="20" t="s">
        <v>79</v>
      </c>
      <c r="B53" s="21" t="s">
        <v>80</v>
      </c>
      <c r="C53" s="21"/>
      <c r="D53" s="22">
        <f>D54</f>
        <v>729414</v>
      </c>
      <c r="E53" s="22">
        <f t="shared" ref="E53:F53" si="18">E54</f>
        <v>729414</v>
      </c>
      <c r="F53" s="22">
        <f t="shared" si="18"/>
        <v>729414</v>
      </c>
      <c r="I53" s="27"/>
    </row>
    <row r="54" spans="1:9" ht="105.75" customHeight="1">
      <c r="A54" s="20" t="s">
        <v>81</v>
      </c>
      <c r="B54" s="21" t="s">
        <v>80</v>
      </c>
      <c r="C54" s="21" t="s">
        <v>82</v>
      </c>
      <c r="D54" s="22">
        <v>729414</v>
      </c>
      <c r="E54" s="26">
        <v>729414</v>
      </c>
      <c r="F54" s="26">
        <v>729414</v>
      </c>
      <c r="I54" s="27"/>
    </row>
    <row r="55" spans="1:9" ht="46.5" customHeight="1">
      <c r="A55" s="14" t="s">
        <v>83</v>
      </c>
      <c r="B55" s="15" t="s">
        <v>84</v>
      </c>
      <c r="C55" s="15"/>
      <c r="D55" s="16">
        <f>D56</f>
        <v>2618906</v>
      </c>
      <c r="E55" s="16">
        <f>E56</f>
        <v>2112586</v>
      </c>
      <c r="F55" s="16">
        <f t="shared" ref="F55" si="19">F56</f>
        <v>2112586</v>
      </c>
      <c r="I55" s="27"/>
    </row>
    <row r="56" spans="1:9" ht="64.5" customHeight="1">
      <c r="A56" s="20" t="s">
        <v>85</v>
      </c>
      <c r="B56" s="21" t="s">
        <v>86</v>
      </c>
      <c r="C56" s="21"/>
      <c r="D56" s="22">
        <f>D57+D61+D63+D65+D67</f>
        <v>2618906</v>
      </c>
      <c r="E56" s="22">
        <f>E57+E61+E63+E65+E67</f>
        <v>2112586</v>
      </c>
      <c r="F56" s="22">
        <f t="shared" ref="F56" si="20">F57+F61+F63+F65+F67</f>
        <v>2112586</v>
      </c>
      <c r="I56" s="27"/>
    </row>
    <row r="57" spans="1:9" ht="54.75" customHeight="1">
      <c r="A57" s="20" t="s">
        <v>79</v>
      </c>
      <c r="B57" s="21" t="s">
        <v>87</v>
      </c>
      <c r="C57" s="21"/>
      <c r="D57" s="22">
        <f>D58+D60+D59</f>
        <v>2096586</v>
      </c>
      <c r="E57" s="22">
        <f>E58+E60+E59</f>
        <v>2112586</v>
      </c>
      <c r="F57" s="22">
        <f>F58+F60+F59</f>
        <v>2112586</v>
      </c>
      <c r="I57" s="27"/>
    </row>
    <row r="58" spans="1:9" ht="99" customHeight="1">
      <c r="A58" s="20" t="s">
        <v>81</v>
      </c>
      <c r="B58" s="21" t="s">
        <v>87</v>
      </c>
      <c r="C58" s="21" t="s">
        <v>82</v>
      </c>
      <c r="D58" s="22">
        <v>1815586</v>
      </c>
      <c r="E58" s="22">
        <v>1224876</v>
      </c>
      <c r="F58" s="22">
        <v>1224876</v>
      </c>
      <c r="I58" s="27"/>
    </row>
    <row r="59" spans="1:9" ht="48.75" customHeight="1">
      <c r="A59" s="20" t="s">
        <v>18</v>
      </c>
      <c r="B59" s="21" t="s">
        <v>87</v>
      </c>
      <c r="C59" s="21" t="s">
        <v>19</v>
      </c>
      <c r="D59" s="22">
        <v>200000</v>
      </c>
      <c r="E59" s="26">
        <v>806710</v>
      </c>
      <c r="F59" s="26">
        <v>806710</v>
      </c>
      <c r="I59" s="27"/>
    </row>
    <row r="60" spans="1:9" ht="44.25" customHeight="1">
      <c r="A60" s="20" t="s">
        <v>88</v>
      </c>
      <c r="B60" s="21" t="s">
        <v>87</v>
      </c>
      <c r="C60" s="21" t="s">
        <v>89</v>
      </c>
      <c r="D60" s="22">
        <v>81000</v>
      </c>
      <c r="E60" s="26">
        <v>81000</v>
      </c>
      <c r="F60" s="26">
        <v>81000</v>
      </c>
      <c r="I60" s="27"/>
    </row>
    <row r="61" spans="1:9" ht="57" customHeight="1">
      <c r="A61" s="20" t="s">
        <v>90</v>
      </c>
      <c r="B61" s="21" t="s">
        <v>91</v>
      </c>
      <c r="C61" s="21"/>
      <c r="D61" s="22">
        <f>D62</f>
        <v>5000</v>
      </c>
      <c r="E61" s="26">
        <f>E62</f>
        <v>0</v>
      </c>
      <c r="F61" s="26">
        <f>F62</f>
        <v>0</v>
      </c>
      <c r="I61" s="27"/>
    </row>
    <row r="62" spans="1:9" ht="43.5" customHeight="1">
      <c r="A62" s="20" t="s">
        <v>92</v>
      </c>
      <c r="B62" s="21" t="s">
        <v>91</v>
      </c>
      <c r="C62" s="21" t="s">
        <v>93</v>
      </c>
      <c r="D62" s="22">
        <v>5000</v>
      </c>
      <c r="E62" s="26"/>
      <c r="F62" s="26"/>
      <c r="I62" s="27"/>
    </row>
    <row r="63" spans="1:9" ht="63.75">
      <c r="A63" s="20" t="s">
        <v>94</v>
      </c>
      <c r="B63" s="21" t="s">
        <v>95</v>
      </c>
      <c r="C63" s="21"/>
      <c r="D63" s="22">
        <f>D64</f>
        <v>5000</v>
      </c>
      <c r="E63" s="26">
        <f>E64</f>
        <v>0</v>
      </c>
      <c r="F63" s="26">
        <f>F64</f>
        <v>0</v>
      </c>
      <c r="I63" s="27"/>
    </row>
    <row r="64" spans="1:9" ht="45" customHeight="1">
      <c r="A64" s="20" t="s">
        <v>96</v>
      </c>
      <c r="B64" s="21" t="s">
        <v>95</v>
      </c>
      <c r="C64" s="21" t="s">
        <v>93</v>
      </c>
      <c r="D64" s="22">
        <v>5000</v>
      </c>
      <c r="E64" s="26">
        <v>0</v>
      </c>
      <c r="F64" s="26">
        <v>0</v>
      </c>
      <c r="I64" s="27"/>
    </row>
    <row r="65" spans="1:9" ht="129" customHeight="1">
      <c r="A65" s="20" t="s">
        <v>97</v>
      </c>
      <c r="B65" s="21" t="s">
        <v>98</v>
      </c>
      <c r="C65" s="21"/>
      <c r="D65" s="22">
        <f>D66</f>
        <v>256160</v>
      </c>
      <c r="E65" s="26">
        <f>E66</f>
        <v>0</v>
      </c>
      <c r="F65" s="26">
        <f>F66</f>
        <v>0</v>
      </c>
      <c r="I65" s="27"/>
    </row>
    <row r="66" spans="1:9" ht="33.75" customHeight="1">
      <c r="A66" s="20" t="s">
        <v>96</v>
      </c>
      <c r="B66" s="21" t="s">
        <v>98</v>
      </c>
      <c r="C66" s="21" t="s">
        <v>93</v>
      </c>
      <c r="D66" s="22">
        <v>256160</v>
      </c>
      <c r="E66" s="26">
        <v>0</v>
      </c>
      <c r="F66" s="26">
        <v>0</v>
      </c>
      <c r="I66" s="27"/>
    </row>
    <row r="67" spans="1:9" ht="63.75">
      <c r="A67" s="20" t="s">
        <v>99</v>
      </c>
      <c r="B67" s="21" t="s">
        <v>100</v>
      </c>
      <c r="C67" s="21"/>
      <c r="D67" s="22">
        <f>D68</f>
        <v>256160</v>
      </c>
      <c r="E67" s="22">
        <f>E68</f>
        <v>0</v>
      </c>
      <c r="F67" s="22">
        <f>F68</f>
        <v>0</v>
      </c>
      <c r="I67" s="27"/>
    </row>
    <row r="68" spans="1:9" ht="27" customHeight="1">
      <c r="A68" s="20" t="s">
        <v>96</v>
      </c>
      <c r="B68" s="21" t="s">
        <v>100</v>
      </c>
      <c r="C68" s="21" t="s">
        <v>93</v>
      </c>
      <c r="D68" s="22">
        <v>256160</v>
      </c>
      <c r="E68" s="22">
        <v>0</v>
      </c>
      <c r="F68" s="22">
        <v>0</v>
      </c>
    </row>
    <row r="69" spans="1:9" ht="58.5" customHeight="1">
      <c r="A69" s="17" t="s">
        <v>101</v>
      </c>
      <c r="B69" s="18" t="s">
        <v>102</v>
      </c>
      <c r="C69" s="18"/>
      <c r="D69" s="19">
        <f>D70</f>
        <v>6135264.8899999997</v>
      </c>
      <c r="E69" s="19">
        <f>E70</f>
        <v>1260000</v>
      </c>
      <c r="F69" s="19">
        <f t="shared" ref="F69" si="21">F70</f>
        <v>2253290</v>
      </c>
    </row>
    <row r="70" spans="1:9" ht="38.25" customHeight="1">
      <c r="A70" s="20" t="s">
        <v>103</v>
      </c>
      <c r="B70" s="21" t="s">
        <v>104</v>
      </c>
      <c r="C70" s="21"/>
      <c r="D70" s="22">
        <f>D71</f>
        <v>6135264.8899999997</v>
      </c>
      <c r="E70" s="22">
        <f t="shared" ref="E70:F70" si="22">E71</f>
        <v>1260000</v>
      </c>
      <c r="F70" s="22">
        <f t="shared" si="22"/>
        <v>2253290</v>
      </c>
    </row>
    <row r="71" spans="1:9" ht="45" customHeight="1">
      <c r="A71" s="20" t="s">
        <v>105</v>
      </c>
      <c r="B71" s="21" t="s">
        <v>106</v>
      </c>
      <c r="C71" s="21"/>
      <c r="D71" s="22">
        <f>D72+D73</f>
        <v>6135264.8899999997</v>
      </c>
      <c r="E71" s="22">
        <f t="shared" ref="E71:F71" si="23">E72+E73</f>
        <v>1260000</v>
      </c>
      <c r="F71" s="22">
        <f t="shared" si="23"/>
        <v>2253290</v>
      </c>
    </row>
    <row r="72" spans="1:9" ht="47.25" customHeight="1">
      <c r="A72" s="20" t="s">
        <v>18</v>
      </c>
      <c r="B72" s="21" t="s">
        <v>106</v>
      </c>
      <c r="C72" s="21" t="s">
        <v>19</v>
      </c>
      <c r="D72" s="22">
        <v>4340264.8899999997</v>
      </c>
      <c r="E72" s="26">
        <v>1000000</v>
      </c>
      <c r="F72" s="26">
        <v>1993290</v>
      </c>
    </row>
    <row r="73" spans="1:9" ht="31.5" customHeight="1">
      <c r="A73" s="20" t="s">
        <v>88</v>
      </c>
      <c r="B73" s="21" t="s">
        <v>106</v>
      </c>
      <c r="C73" s="21" t="s">
        <v>89</v>
      </c>
      <c r="D73" s="22">
        <v>1795000</v>
      </c>
      <c r="E73" s="26">
        <v>260000</v>
      </c>
      <c r="F73" s="26">
        <v>260000</v>
      </c>
    </row>
    <row r="74" spans="1:9" ht="34.5" customHeight="1">
      <c r="A74" s="14" t="s">
        <v>107</v>
      </c>
      <c r="B74" s="15" t="s">
        <v>108</v>
      </c>
      <c r="C74" s="15"/>
      <c r="D74" s="16">
        <f>D75</f>
        <v>4058104</v>
      </c>
      <c r="E74" s="16">
        <f>E75</f>
        <v>2643844</v>
      </c>
      <c r="F74" s="16">
        <f>F75</f>
        <v>4076921</v>
      </c>
    </row>
    <row r="75" spans="1:9" ht="33.75" customHeight="1">
      <c r="A75" s="20" t="s">
        <v>109</v>
      </c>
      <c r="B75" s="21" t="s">
        <v>110</v>
      </c>
      <c r="C75" s="21"/>
      <c r="D75" s="22">
        <f>D76+D78+D80+D82+D84</f>
        <v>4058104</v>
      </c>
      <c r="E75" s="22">
        <f t="shared" ref="E75" si="24">E76+E78+E80+E82+E84</f>
        <v>2643844</v>
      </c>
      <c r="F75" s="22">
        <f>F76+F78+F80+F82+F84</f>
        <v>4076921</v>
      </c>
    </row>
    <row r="76" spans="1:9" ht="60.75" customHeight="1">
      <c r="A76" s="17" t="s">
        <v>111</v>
      </c>
      <c r="B76" s="18" t="s">
        <v>112</v>
      </c>
      <c r="C76" s="18"/>
      <c r="D76" s="19">
        <f>D77</f>
        <v>406564</v>
      </c>
      <c r="E76" s="19">
        <f>E77</f>
        <v>443844</v>
      </c>
      <c r="F76" s="19">
        <f>F77</f>
        <v>459454</v>
      </c>
    </row>
    <row r="77" spans="1:9" ht="105.75" customHeight="1">
      <c r="A77" s="20" t="s">
        <v>81</v>
      </c>
      <c r="B77" s="21" t="s">
        <v>112</v>
      </c>
      <c r="C77" s="21" t="s">
        <v>82</v>
      </c>
      <c r="D77" s="22">
        <v>406564</v>
      </c>
      <c r="E77" s="26">
        <v>443844</v>
      </c>
      <c r="F77" s="26">
        <v>459454</v>
      </c>
    </row>
    <row r="78" spans="1:9" ht="46.5" customHeight="1">
      <c r="A78" s="17" t="s">
        <v>113</v>
      </c>
      <c r="B78" s="18" t="s">
        <v>114</v>
      </c>
      <c r="C78" s="18"/>
      <c r="D78" s="19">
        <f>D79</f>
        <v>2451540</v>
      </c>
      <c r="E78" s="19">
        <f t="shared" ref="E78:F78" si="25">E79</f>
        <v>1000000</v>
      </c>
      <c r="F78" s="19">
        <f t="shared" si="25"/>
        <v>1000000</v>
      </c>
    </row>
    <row r="79" spans="1:9" ht="51.75" customHeight="1">
      <c r="A79" s="20" t="s">
        <v>18</v>
      </c>
      <c r="B79" s="21" t="s">
        <v>114</v>
      </c>
      <c r="C79" s="21" t="s">
        <v>19</v>
      </c>
      <c r="D79" s="22">
        <v>2451540</v>
      </c>
      <c r="E79" s="22">
        <v>1000000</v>
      </c>
      <c r="F79" s="22">
        <v>1000000</v>
      </c>
    </row>
    <row r="80" spans="1:9" ht="59.25" customHeight="1">
      <c r="A80" s="17" t="s">
        <v>115</v>
      </c>
      <c r="B80" s="18" t="s">
        <v>116</v>
      </c>
      <c r="C80" s="18"/>
      <c r="D80" s="19">
        <f>D81</f>
        <v>150000</v>
      </c>
      <c r="E80" s="19">
        <f>E81</f>
        <v>150000</v>
      </c>
      <c r="F80" s="19">
        <f>F81</f>
        <v>1567467</v>
      </c>
    </row>
    <row r="81" spans="1:6" ht="45" customHeight="1">
      <c r="A81" s="20" t="s">
        <v>18</v>
      </c>
      <c r="B81" s="21" t="s">
        <v>116</v>
      </c>
      <c r="C81" s="21" t="s">
        <v>19</v>
      </c>
      <c r="D81" s="22">
        <v>150000</v>
      </c>
      <c r="E81" s="22">
        <v>150000</v>
      </c>
      <c r="F81" s="22">
        <v>1567467</v>
      </c>
    </row>
    <row r="82" spans="1:6" ht="72.75" customHeight="1">
      <c r="A82" s="17" t="s">
        <v>117</v>
      </c>
      <c r="B82" s="18" t="s">
        <v>118</v>
      </c>
      <c r="C82" s="18"/>
      <c r="D82" s="19">
        <f>D83</f>
        <v>1000000</v>
      </c>
      <c r="E82" s="19">
        <f t="shared" ref="E82:F82" si="26">E83</f>
        <v>1000000</v>
      </c>
      <c r="F82" s="19">
        <f t="shared" si="26"/>
        <v>1000000</v>
      </c>
    </row>
    <row r="83" spans="1:6" ht="25.5">
      <c r="A83" s="20" t="s">
        <v>119</v>
      </c>
      <c r="B83" s="21" t="s">
        <v>118</v>
      </c>
      <c r="C83" s="21" t="s">
        <v>120</v>
      </c>
      <c r="D83" s="22">
        <v>1000000</v>
      </c>
      <c r="E83" s="22">
        <v>1000000</v>
      </c>
      <c r="F83" s="22">
        <v>1000000</v>
      </c>
    </row>
    <row r="84" spans="1:6" ht="45.75" customHeight="1">
      <c r="A84" s="17" t="s">
        <v>121</v>
      </c>
      <c r="B84" s="18" t="s">
        <v>122</v>
      </c>
      <c r="C84" s="18"/>
      <c r="D84" s="19">
        <f>D85</f>
        <v>50000</v>
      </c>
      <c r="E84" s="19">
        <f>E85</f>
        <v>50000</v>
      </c>
      <c r="F84" s="19">
        <f>F85</f>
        <v>50000</v>
      </c>
    </row>
    <row r="85" spans="1:6" ht="24.75" customHeight="1">
      <c r="A85" s="20" t="s">
        <v>18</v>
      </c>
      <c r="B85" s="21" t="s">
        <v>122</v>
      </c>
      <c r="C85" s="21" t="s">
        <v>19</v>
      </c>
      <c r="D85" s="22">
        <v>50000</v>
      </c>
      <c r="E85" s="26">
        <v>50000</v>
      </c>
      <c r="F85" s="26">
        <v>50000</v>
      </c>
    </row>
    <row r="86" spans="1:6" ht="32.25" customHeight="1">
      <c r="A86" s="14" t="s">
        <v>123</v>
      </c>
      <c r="B86" s="28" t="s">
        <v>124</v>
      </c>
      <c r="C86" s="15"/>
      <c r="D86" s="16">
        <f>D87</f>
        <v>100000</v>
      </c>
      <c r="E86" s="16">
        <f t="shared" ref="E86:F88" si="27">E87</f>
        <v>100000</v>
      </c>
      <c r="F86" s="16">
        <f t="shared" si="27"/>
        <v>100000</v>
      </c>
    </row>
    <row r="87" spans="1:6" ht="24.75" customHeight="1">
      <c r="A87" s="29" t="s">
        <v>125</v>
      </c>
      <c r="B87" s="30" t="s">
        <v>126</v>
      </c>
      <c r="C87" s="30"/>
      <c r="D87" s="19">
        <f>D88</f>
        <v>100000</v>
      </c>
      <c r="E87" s="19">
        <f t="shared" si="27"/>
        <v>100000</v>
      </c>
      <c r="F87" s="19">
        <f t="shared" si="27"/>
        <v>100000</v>
      </c>
    </row>
    <row r="88" spans="1:6" ht="31.5" customHeight="1">
      <c r="A88" s="31" t="s">
        <v>127</v>
      </c>
      <c r="B88" s="32" t="s">
        <v>128</v>
      </c>
      <c r="C88" s="32"/>
      <c r="D88" s="22">
        <f>D89</f>
        <v>100000</v>
      </c>
      <c r="E88" s="22">
        <f t="shared" si="27"/>
        <v>100000</v>
      </c>
      <c r="F88" s="22">
        <f t="shared" si="27"/>
        <v>100000</v>
      </c>
    </row>
    <row r="89" spans="1:6" ht="26.25" customHeight="1">
      <c r="A89" s="31" t="s">
        <v>88</v>
      </c>
      <c r="B89" s="32" t="s">
        <v>128</v>
      </c>
      <c r="C89" s="32" t="s">
        <v>89</v>
      </c>
      <c r="D89" s="22">
        <v>100000</v>
      </c>
      <c r="E89" s="22">
        <v>100000</v>
      </c>
      <c r="F89" s="22">
        <v>100000</v>
      </c>
    </row>
    <row r="90" spans="1:6" ht="27.75" customHeight="1">
      <c r="A90" s="33" t="s">
        <v>129</v>
      </c>
      <c r="B90" s="33"/>
      <c r="C90" s="33"/>
      <c r="D90" s="33"/>
      <c r="E90" s="33">
        <v>316619</v>
      </c>
      <c r="F90" s="33">
        <v>637514</v>
      </c>
    </row>
    <row r="91" spans="1:6" ht="47.25" customHeight="1"/>
  </sheetData>
  <mergeCells count="3">
    <mergeCell ref="D1:F1"/>
    <mergeCell ref="B2:F2"/>
    <mergeCell ref="A3:F3"/>
  </mergeCells>
  <pageMargins left="0.70866141732283505" right="0.118110236220472" top="0.15748031496063" bottom="0.196850393700787" header="0.31496062992126" footer="0.31496062992126"/>
  <pageSetup paperSize="9" scale="63" orientation="portrait" horizontalDpi="180" verticalDpi="180" r:id="rId1"/>
  <rowBreaks count="1" manualBreakCount="1">
    <brk id="64" max="5"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5"/>
  <sheetData/>
  <pageMargins left="0.7" right="0.7" top="0.75" bottom="0.75" header="0.3" footer="0.3"/>
  <pageSetup paperSize="9" orientation="portrait" horizontalDpi="180" verticalDpi="18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5"/>
  <sheetData/>
  <pageMargins left="0.7" right="0.7" top="0.75" bottom="0.75" header="0.3" footer="0.3"/>
  <pageSetup paperSize="9" orientation="portrait" horizontalDpi="180" verticalDpi="18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Администратор</cp:lastModifiedBy>
  <dcterms:created xsi:type="dcterms:W3CDTF">2006-09-28T05:33:00Z</dcterms:created>
  <dcterms:modified xsi:type="dcterms:W3CDTF">2025-03-04T09:01:06Z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3477ECC97662443EBB4527A31FD6752B_13</vt:lpwstr>
  </property>
  <property fmtid="{D5CDD505-2E9C-101B-9397-08002B2CF9AE}" pid="3" name="KSOProductBuildVer">
    <vt:lpwstr>1049-12.2.0.19307</vt:lpwstr>
  </property>
</Properties>
</file>