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20" yWindow="-120" windowWidth="29040" windowHeight="15840"/>
  </bookViews>
  <sheets>
    <sheet name="Лист1" sheetId="1" r:id="rId1"/>
    <sheet name="Лист2" sheetId="2" r:id="rId2"/>
    <sheet name="Лист3" sheetId="3" r:id="rId3"/>
  </sheets>
  <definedNames>
    <definedName name="_xlnm._FilterDatabase" localSheetId="0" hidden="1">Лист1!$A$10:$I$124</definedName>
    <definedName name="_xlnm.Print_Area" localSheetId="0">Лист1!$A$1:$H$124</definedName>
  </definedNames>
  <calcPr calcId="125725"/>
</workbook>
</file>

<file path=xl/calcChain.xml><?xml version="1.0" encoding="utf-8"?>
<calcChain xmlns="http://schemas.openxmlformats.org/spreadsheetml/2006/main">
  <c r="H123" i="1"/>
  <c r="H122" s="1"/>
  <c r="H121" s="1"/>
  <c r="H120" s="1"/>
  <c r="G123"/>
  <c r="G122" s="1"/>
  <c r="G121" s="1"/>
  <c r="G120" s="1"/>
  <c r="F123"/>
  <c r="F122" s="1"/>
  <c r="F121" s="1"/>
  <c r="F120" s="1"/>
  <c r="H118"/>
  <c r="H117" s="1"/>
  <c r="H116" s="1"/>
  <c r="H115" s="1"/>
  <c r="G118"/>
  <c r="G117" s="1"/>
  <c r="G116" s="1"/>
  <c r="G115" s="1"/>
  <c r="F118"/>
  <c r="F117" s="1"/>
  <c r="F116" s="1"/>
  <c r="F115" s="1"/>
  <c r="H108"/>
  <c r="G108"/>
  <c r="F108"/>
  <c r="H106"/>
  <c r="G106"/>
  <c r="H104"/>
  <c r="G104"/>
  <c r="H102"/>
  <c r="H101" s="1"/>
  <c r="H100" s="1"/>
  <c r="G102"/>
  <c r="G101" s="1"/>
  <c r="G100" s="1"/>
  <c r="H93"/>
  <c r="H92" s="1"/>
  <c r="H91" s="1"/>
  <c r="G93"/>
  <c r="G92" s="1"/>
  <c r="G91" s="1"/>
  <c r="H90"/>
  <c r="G90"/>
  <c r="H88"/>
  <c r="H87" s="1"/>
  <c r="G88"/>
  <c r="G87" s="1"/>
  <c r="H86"/>
  <c r="H85" s="1"/>
  <c r="G86"/>
  <c r="G85" s="1"/>
  <c r="H81"/>
  <c r="H80" s="1"/>
  <c r="H79" s="1"/>
  <c r="H78" s="1"/>
  <c r="H77" s="1"/>
  <c r="H76" s="1"/>
  <c r="G81"/>
  <c r="G80" s="1"/>
  <c r="G79" s="1"/>
  <c r="G78" s="1"/>
  <c r="G77" s="1"/>
  <c r="G76" s="1"/>
  <c r="F81"/>
  <c r="F80" s="1"/>
  <c r="F79" s="1"/>
  <c r="F78" s="1"/>
  <c r="F77" s="1"/>
  <c r="F76" s="1"/>
  <c r="H74"/>
  <c r="H73" s="1"/>
  <c r="H72" s="1"/>
  <c r="H71" s="1"/>
  <c r="H70" s="1"/>
  <c r="G74"/>
  <c r="G73" s="1"/>
  <c r="G72" s="1"/>
  <c r="G71" s="1"/>
  <c r="G70" s="1"/>
  <c r="F70"/>
  <c r="F63" s="1"/>
  <c r="H68"/>
  <c r="H67" s="1"/>
  <c r="H66" s="1"/>
  <c r="H65" s="1"/>
  <c r="H64" s="1"/>
  <c r="G68"/>
  <c r="G67" s="1"/>
  <c r="G66" s="1"/>
  <c r="G65" s="1"/>
  <c r="G64" s="1"/>
  <c r="F68"/>
  <c r="F67" s="1"/>
  <c r="F66" s="1"/>
  <c r="F65" s="1"/>
  <c r="H60"/>
  <c r="H59" s="1"/>
  <c r="H58" s="1"/>
  <c r="H57" s="1"/>
  <c r="H56" s="1"/>
  <c r="G60"/>
  <c r="G59" s="1"/>
  <c r="G58" s="1"/>
  <c r="G57" s="1"/>
  <c r="G56" s="1"/>
  <c r="H54"/>
  <c r="H53" s="1"/>
  <c r="H52" s="1"/>
  <c r="G54"/>
  <c r="G53" s="1"/>
  <c r="G52" s="1"/>
  <c r="F54"/>
  <c r="F53" s="1"/>
  <c r="F52" s="1"/>
  <c r="H49"/>
  <c r="H48" s="1"/>
  <c r="H47" s="1"/>
  <c r="G49"/>
  <c r="G48" s="1"/>
  <c r="G47" s="1"/>
  <c r="H45"/>
  <c r="H44" s="1"/>
  <c r="H43" s="1"/>
  <c r="H42" s="1"/>
  <c r="G45"/>
  <c r="G44" s="1"/>
  <c r="G43" s="1"/>
  <c r="G42" s="1"/>
  <c r="F45"/>
  <c r="F44" s="1"/>
  <c r="F43" s="1"/>
  <c r="F42" s="1"/>
  <c r="H38"/>
  <c r="H37" s="1"/>
  <c r="H36" s="1"/>
  <c r="G38"/>
  <c r="G37" s="1"/>
  <c r="G36" s="1"/>
  <c r="F38"/>
  <c r="F37" s="1"/>
  <c r="F36" s="1"/>
  <c r="H34"/>
  <c r="G34"/>
  <c r="F34"/>
  <c r="H32"/>
  <c r="G32"/>
  <c r="F32"/>
  <c r="H30"/>
  <c r="G30"/>
  <c r="F30"/>
  <c r="H28"/>
  <c r="G28"/>
  <c r="F28"/>
  <c r="H24"/>
  <c r="G24"/>
  <c r="F24"/>
  <c r="I15" s="1"/>
  <c r="H20"/>
  <c r="H19" s="1"/>
  <c r="H18" s="1"/>
  <c r="H17" s="1"/>
  <c r="H16" s="1"/>
  <c r="G20"/>
  <c r="G19" s="1"/>
  <c r="G18" s="1"/>
  <c r="G17" s="1"/>
  <c r="H14"/>
  <c r="H13" s="1"/>
  <c r="H12" s="1"/>
  <c r="H11" s="1"/>
  <c r="G14"/>
  <c r="G13" s="1"/>
  <c r="G12" s="1"/>
  <c r="G11" s="1"/>
  <c r="F14"/>
  <c r="F13" s="1"/>
  <c r="F12" s="1"/>
  <c r="F11" s="1"/>
  <c r="F23" l="1"/>
  <c r="F22" s="1"/>
  <c r="I8"/>
  <c r="H84"/>
  <c r="H83" s="1"/>
  <c r="H23"/>
  <c r="H22" s="1"/>
  <c r="I16"/>
  <c r="G23"/>
  <c r="G22" s="1"/>
  <c r="G16" s="1"/>
  <c r="F41"/>
  <c r="G41"/>
  <c r="G114"/>
  <c r="H114"/>
  <c r="H63"/>
  <c r="F114"/>
  <c r="H41"/>
  <c r="G63"/>
  <c r="G84"/>
  <c r="G83" s="1"/>
  <c r="H10" l="1"/>
  <c r="H8" s="1"/>
  <c r="G10"/>
  <c r="G8" s="1"/>
</calcChain>
</file>

<file path=xl/sharedStrings.xml><?xml version="1.0" encoding="utf-8"?>
<sst xmlns="http://schemas.openxmlformats.org/spreadsheetml/2006/main" count="483" uniqueCount="180">
  <si>
    <t>Приложение № 3</t>
  </si>
  <si>
    <t>Распределение бюджетных ассигнований по разделам, подразделам, целевым статьям (муниципальным программам муниципального образования "Ивановский сельсовет" Солнцевского района Курской области и непрограммным направлениям деятельности), группам видов расходов  классификации расходов бюджета  на 2025 год и на плановый период 2026 и 2025 годов</t>
  </si>
  <si>
    <t>(рублей)</t>
  </si>
  <si>
    <t>Наименование</t>
  </si>
  <si>
    <t>Рз</t>
  </si>
  <si>
    <t>ПР</t>
  </si>
  <si>
    <t>ЦСР</t>
  </si>
  <si>
    <t>ВР</t>
  </si>
  <si>
    <t>Итого расходы на 2024 год</t>
  </si>
  <si>
    <t>Итого расходы на 2025 год</t>
  </si>
  <si>
    <t>Итого расходы на 2026 год</t>
  </si>
  <si>
    <t>ВСЕГО РАСХОДОВ</t>
  </si>
  <si>
    <t>Условно утвержденные расходы</t>
  </si>
  <si>
    <t>Общегосударственные вопросы</t>
  </si>
  <si>
    <t>01</t>
  </si>
  <si>
    <t>00</t>
  </si>
  <si>
    <t>Функционирование высшего должностного лица субъекта Российской Федерации и муниципального образования</t>
  </si>
  <si>
    <t>02</t>
  </si>
  <si>
    <t>Обеспечение функционирования главы  муниципального образования</t>
  </si>
  <si>
    <t>71 0 00 00000</t>
  </si>
  <si>
    <t>Глава  муниципального образования</t>
  </si>
  <si>
    <t>71 1 00 00000</t>
  </si>
  <si>
    <t>Обеспечение деятельности и выполнение функций органов местного самоуправления</t>
  </si>
  <si>
    <t>71 1 00 С1402</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</si>
  <si>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</si>
  <si>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</si>
  <si>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</si>
  <si>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</si>
  <si>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Муниципальная программа "Развитие муниципальной службы Ивановского сельсовета Солнцевского района Курской области»</t>
  </si>
  <si>
    <t>21 0 00 00000</t>
  </si>
  <si>
    <t>Подпрограмма «Реализация мероприятий, направленных на развитие муниципальной службы  в муниципальном образовании Ивановского сельсовета Солнцевского района Курской области»</t>
  </si>
  <si>
    <t>21 1 00 00000</t>
  </si>
  <si>
    <t>Основное мероприятие "Мероприятия, направленные на развитие муниципальной службы"</t>
  </si>
  <si>
    <t>21 1 01 00000</t>
  </si>
  <si>
    <t>Обеспечение условий для развития муниципальной службы</t>
  </si>
  <si>
    <t>21 1 01С1437</t>
  </si>
  <si>
    <t xml:space="preserve">Закупка товаров, работ и услуг для обеспечения государственных </t>
  </si>
  <si>
    <t>200</t>
  </si>
  <si>
    <t>Обеспечение функционирования местных администраций</t>
  </si>
  <si>
    <t>73 0 00 00000</t>
  </si>
  <si>
    <t>Обеспечение деятельности Администрации Ивановского сельсовета Солнцевского района Курской области</t>
  </si>
  <si>
    <t>73 1 00 00000</t>
  </si>
  <si>
    <t>73 1 00 С1402</t>
  </si>
  <si>
    <t>Закупка товаров, работ и услуг для обеспечения государственных (муниципальных) нужд</t>
  </si>
  <si>
    <t>Иные бюджетные ассигнования</t>
  </si>
  <si>
    <t>800</t>
  </si>
  <si>
    <t>Иные межбюджетные трансферты на передачу полномочий на осуществление внешнего финансового контроля</t>
  </si>
  <si>
    <t>73 1 00 П1484</t>
  </si>
  <si>
    <t>Иные межбюджетные трансферты</t>
  </si>
  <si>
    <t>500</t>
  </si>
  <si>
    <t xml:space="preserve">Иные межбюджетные трансферты на передачу полномочий по осуществлению внутреннего муниципального финансового контроля </t>
  </si>
  <si>
    <t>73 1 00 П1485</t>
  </si>
  <si>
    <t>Иные межбюджетные трансферты на передачу полномочий по осуществлению части бюджетных полномочий по вопросам  составления  проекта бюджета поселения, исполнения бюджета поселения, осуществления контроля за его исполнением, составления отчета об исполнении бюджета поселения</t>
  </si>
  <si>
    <t>73 1 00 П1486</t>
  </si>
  <si>
    <t xml:space="preserve">Иные межбюджетные трансферты на передачу функций по ведению бюджетного (бухгалтерского) учета и формированию бюджетной (бухгалтерской) отчетности </t>
  </si>
  <si>
    <t>73 1 00 П1487</t>
  </si>
  <si>
    <t>79 1 00 П1487</t>
  </si>
  <si>
    <t>Резервные фонды</t>
  </si>
  <si>
    <t>11</t>
  </si>
  <si>
    <t>Резервные фонды органов местного самоуправления</t>
  </si>
  <si>
    <t>78 0 00 00000</t>
  </si>
  <si>
    <t>78 1 00 00000</t>
  </si>
  <si>
    <t>Резервный фонд местной администрации</t>
  </si>
  <si>
    <t>78 1 00 С1403</t>
  </si>
  <si>
    <t>Другие общегосударственные вопросы</t>
  </si>
  <si>
    <t>13</t>
  </si>
  <si>
    <t>Муниципальная программа «Профилактика преступлений и иных  правонарушений на территории  Ивановского сельсовета   на 2021-2026 годы»</t>
  </si>
  <si>
    <t>12 0 00 00000</t>
  </si>
  <si>
    <t xml:space="preserve">Подпрограмма «Обеспечение правопорядка на территории муниципального образования "Ивановский сельсовет" Солнцевского района Курской области" </t>
  </si>
  <si>
    <t>12 2 00 00000</t>
  </si>
  <si>
    <t>Основное мероприятие "Обеспечение  общественной и личной безопасности  граждан на территории муниципального образования "Ивановский сельсовет" Солнцевского района Курской области"</t>
  </si>
  <si>
    <t>12 2 01 00000</t>
  </si>
  <si>
    <t>Реализация мероприятий направленных на обеспечение правопорядка муниципального образования на территории муниципального образования "Ивановский сельсовет" Солнцевского района Курской области</t>
  </si>
  <si>
    <t>12 2 01 С1435</t>
  </si>
  <si>
    <t xml:space="preserve">Реализация  функций органов местного самоуправления, связанных с общегосударственным управлением </t>
  </si>
  <si>
    <t>76 0 00 00000</t>
  </si>
  <si>
    <t>Выполнение  других обязательств муниципальных образований</t>
  </si>
  <si>
    <t>76 1 00 00000</t>
  </si>
  <si>
    <t>Выполнение  других (прочих) обязательств органа местного самоуправления</t>
  </si>
  <si>
    <t>76 1 00 С1404</t>
  </si>
  <si>
    <t>Иные бюджентные ассигнования</t>
  </si>
  <si>
    <t>870 резер ср- 300,0 в т.ч. ГО и ЧС 100,0+ остаток на 01.01.2024 -5962179,61</t>
  </si>
  <si>
    <t>Непрограммная деятельность  органов местного самоуправления</t>
  </si>
  <si>
    <t>77 0 00 00000</t>
  </si>
  <si>
    <t>Непрограммные расходы органов местного самоуправления</t>
  </si>
  <si>
    <t>77 2 00 00000</t>
  </si>
  <si>
    <t>Реализация мероприятий по распространению официальной информации</t>
  </si>
  <si>
    <t>77 2 00 С1439</t>
  </si>
  <si>
    <t>Национальная оборона</t>
  </si>
  <si>
    <t>Мобилизационная и вневойсковая подотовка</t>
  </si>
  <si>
    <t>03</t>
  </si>
  <si>
    <t>Осуществление первичного воинского учета на территориях, где отсутствуют военные комиссариаты</t>
  </si>
  <si>
    <t>77 2 00 51180</t>
  </si>
  <si>
    <t>Национальная безопасность и правоохранительная деятельность</t>
  </si>
  <si>
    <t>Гражданская оборона</t>
  </si>
  <si>
    <t>09</t>
  </si>
  <si>
    <t>Муниципальная программа «Защита населения и территории от чрезвычайных ситуаций,  обеспечение пожарной безопасности и безопасности людей на водных объектах"</t>
  </si>
  <si>
    <t>13 0 00 00000</t>
  </si>
  <si>
    <t xml:space="preserve">Подпрограмма  «Снижение рисков и смягчение последствий чрезвычайных ситуаций природного и техногенного характера в муниципальном образовании "Ивановский сельсовет" Солнцевского района Курской области»  </t>
  </si>
  <si>
    <t>13 2 00 00000</t>
  </si>
  <si>
    <t>Основное мероприятие "Отдельные мероприятия в области гражданской обороны, защиты населения и территория  от чрезвычайных ситуаций,  безопасности людей на водных объектах»</t>
  </si>
  <si>
    <t>13 2 01 00000</t>
  </si>
  <si>
    <t>Обеспечение отдельных мероприятий в области гражданской обороны, защиты населения и территория  от чрезвычайных ситуаций,  безопасности людей на водных объектах»</t>
  </si>
  <si>
    <t>13 2 01 С1460</t>
  </si>
  <si>
    <t>Защита населения и территорий от чрезвычайных ситуаций природного и техноенного характера, пожарная безопасность</t>
  </si>
  <si>
    <t>10</t>
  </si>
  <si>
    <t>Муниципальная программа «Защита населения и территории от чрезвычайных ситуаций,  обеспечение пожарной безопасности и безопасности людей на водных объектах в  в муниципальном образовании "Ивановский сельсовет" Солнцевского района Курской области»</t>
  </si>
  <si>
    <t>Подпрограмма «Обеспечение комплексной безопасности жизнедеятельности населения от чрезвычайных ситуаций природного и техногенного характера, стабильности техногенной обстановки»</t>
  </si>
  <si>
    <t>13 1 00 00000</t>
  </si>
  <si>
    <t>Основное мероприятие "Обеспечение пожарной безопасности"</t>
  </si>
  <si>
    <t>13 1 01 00000</t>
  </si>
  <si>
    <t>Обеспечение первичных мер пожарной безопасности в границах населенных пунктах муниципальных образований</t>
  </si>
  <si>
    <t>13 1 01 С1415</t>
  </si>
  <si>
    <t>Национальная экономика</t>
  </si>
  <si>
    <t>Другие вопросы в области национальной экономики</t>
  </si>
  <si>
    <t>12</t>
  </si>
  <si>
    <t>Муниципальная программа «Развитие субъектов малого и среднего предпринимательства в Ивановском сельсовете»</t>
  </si>
  <si>
    <t>15 0 00 00000</t>
  </si>
  <si>
    <t xml:space="preserve">Подпрограмма «Содействие развитию субъектов малого и среднего предпринимательства» </t>
  </si>
  <si>
    <t>15 1 00 00000</t>
  </si>
  <si>
    <t>Основное мероприятие «Содействие субъектам малого и среднего предпринимательства в привлечении финансовых ресурсов для осуществления предпринимательской деятельности, в разработке и внедрении инноваций, модернизации производства»</t>
  </si>
  <si>
    <t>15 1 01 00000</t>
  </si>
  <si>
    <t>Обеспечение условий для развития  субъектов малого и среднего предпринимательства на территории Ивановского сельсовета Солнцевского района Курской области</t>
  </si>
  <si>
    <t>15 1 01 С1405</t>
  </si>
  <si>
    <t>Жилищно-коммунальное хозяйство</t>
  </si>
  <si>
    <t>05</t>
  </si>
  <si>
    <t>Благоустройство</t>
  </si>
  <si>
    <t xml:space="preserve">Муниципальная программа "Комплексное  развитие сельских территорий  на территории   Ивановского сельсовета Солнцевского района Курской области </t>
  </si>
  <si>
    <t>0 70 00 00000</t>
  </si>
  <si>
    <t>Программа "Комплексное  развитие сельских территорий на 2020-2025 годы на территории   Ивановского сельсовета Солнцевского района Курской области</t>
  </si>
  <si>
    <t>0 73 00 00000</t>
  </si>
  <si>
    <t>Основное мероприятие "Благоустройство сельских территорий Ивановского сельсовета Солнцевского района Курской области</t>
  </si>
  <si>
    <t>0 73 01 00000</t>
  </si>
  <si>
    <t>Расходы связанные с реализацией программы " комплексное  развитие сельских территорий на территории   Ивановского сельсовета Солнцевского района Курской области</t>
  </si>
  <si>
    <t>07 3 01 С1433</t>
  </si>
  <si>
    <t>Муниципальная программа «Энергосбережение и повышение энергетической эффективности в Ивановском сельсовете Солнцевского районе Курской области»</t>
  </si>
  <si>
    <t>07 3 01 С1434</t>
  </si>
  <si>
    <t>Подпрограмма "Энергосбережение"муниципальной программы «Энергосбережение и повышение энергетической эффективности в Ивановском сельсовете Солнцевского районе Курской области»</t>
  </si>
  <si>
    <t>Основное мероприяти " Повышение энергетической эффективности"</t>
  </si>
  <si>
    <t>Мероприятия в области энергосбережения</t>
  </si>
  <si>
    <t>Муниципальная программа "Увековечение памяти погибших при защите Отечества на территорий  муниципального образования "Ивановский сельсовет" Солнцевского района Курской области на 2024-2025 годы"</t>
  </si>
  <si>
    <t>0 20 00 00000</t>
  </si>
  <si>
    <t>Подрограмма "Реализация мероприятий  муниципальной программы "Увековечение памяти погибших при защите Отечества на территорий  муниципального образования "Ивановский сельсовет" Солнцевского района Курской области на 2024-2025 годы"</t>
  </si>
  <si>
    <t>0 2 1 00 00000</t>
  </si>
  <si>
    <t>Основное мероприятие "Благоустройство воинских захоронений" Ивановского сельсовета Солнцевского района Курской области</t>
  </si>
  <si>
    <t>0 2 1 01 00000</t>
  </si>
  <si>
    <t>Расходы связанные с реализацией муниципальной программы " "Увековечение памяти погибших при защите Отечества на территорий  муниципального образования "Ивановский сельсовет" Солнцевского района Курской области на 2024-2025 годы"</t>
  </si>
  <si>
    <t>02 1 01 L2990</t>
  </si>
  <si>
    <t>Мероприятия по благоустройству</t>
  </si>
  <si>
    <t>77 2 00 С1433</t>
  </si>
  <si>
    <t xml:space="preserve">Реализация проекта «Народный бюджет» в Курской области </t>
  </si>
  <si>
    <t>77 2 00 14012</t>
  </si>
  <si>
    <t xml:space="preserve">Закупка товаров, работ и услуг для обеспечения государственных (муниципальных) нужд </t>
  </si>
  <si>
    <t>жкх</t>
  </si>
  <si>
    <t>Реализация проекта «Народный бюджет» в Курской области "Благоустройство общественной территории кладбища д. Нижняя Ивица"</t>
  </si>
  <si>
    <t>77 2 00 S4012</t>
  </si>
  <si>
    <t>Закупка товаров, работ и услуг для обеспечения государственных  (муниципальных) нужд</t>
  </si>
  <si>
    <t>от насел 19975</t>
  </si>
  <si>
    <t>Культура, кинематография</t>
  </si>
  <si>
    <t>08</t>
  </si>
  <si>
    <t>Культура</t>
  </si>
  <si>
    <t>Муниципальная программа «Развитие культуры в муниципальном образовании «Ивановский сельсовет» Солнцевского района Курской области»</t>
  </si>
  <si>
    <t>01 0 00 00000</t>
  </si>
  <si>
    <t xml:space="preserve">Подпрограмма "Искусство" Муниципальная программа «Развитие культуры в муниципальном образовании «Ивановский сельсовет» Солнцевского района Курской </t>
  </si>
  <si>
    <t>01 1 00 00000</t>
  </si>
  <si>
    <t>Основное мероприятие «Организация культурно-досуговой деятельности»</t>
  </si>
  <si>
    <t>01 1 01 00000</t>
  </si>
  <si>
    <t>Закупка товаров, работ и услуг для обеспечения государственных ( муниципальных) нужд</t>
  </si>
  <si>
    <t>01 1 01 С1401</t>
  </si>
  <si>
    <t>Социальная политика</t>
  </si>
  <si>
    <t>Пенсионное обеспечение</t>
  </si>
  <si>
    <t>Непрограммная деятельность органов местного самоуправления</t>
  </si>
  <si>
    <t>Выплата пенсий за выслугу лет и доплат к пенсии муниципальным служащим</t>
  </si>
  <si>
    <t>77 2 00 С1445</t>
  </si>
  <si>
    <t>Социальное обеспечение и иные выплаты населению</t>
  </si>
  <si>
    <t>300</t>
  </si>
  <si>
    <t>Охрана семьи и детства</t>
  </si>
  <si>
    <t>Обеспечение наборами для новорожденных детей необходимыми предметами</t>
  </si>
  <si>
    <t>77 2 00 С2240</t>
  </si>
  <si>
    <t>к   Решению Собрания депутатов Ивановского сельсовета Солнцевского района  Курской области от 28.12.2024 г. №50/9  "О внесении изменений и дополнений в решение Собрания депутатов Ивановского сельсовета Солнцевского района от 22.12.2023 г. №60/8 "О бюджете муниципального образования "Ивановский сельсовет" Солнцевского района Курской области на 2024 год и на плановый период  2025 и 2026 годов"</t>
  </si>
</sst>
</file>

<file path=xl/styles.xml><?xml version="1.0" encoding="utf-8"?>
<styleSheet xmlns="http://schemas.openxmlformats.org/spreadsheetml/2006/main">
  <numFmts count="3">
    <numFmt numFmtId="164" formatCode="_-* #\ ##0.00_р_._-;\-* #\ ##0.00_р_._-;_-* &quot;-&quot;??_р_._-;_-@_-"/>
    <numFmt numFmtId="165" formatCode="#\ ##0"/>
    <numFmt numFmtId="166" formatCode="_-* #\ ##0.00\ _₽_-;\-* #\ ##0.00\ _₽_-;_-* &quot;-&quot;??\ _₽_-;_-@_-"/>
  </numFmts>
  <fonts count="24">
    <font>
      <sz val="11"/>
      <color theme="1"/>
      <name val="Calibri"/>
      <charset val="204"/>
      <scheme val="minor"/>
    </font>
    <font>
      <sz val="11"/>
      <color theme="1"/>
      <name val="Times New Roman"/>
      <family val="1"/>
      <charset val="204"/>
    </font>
    <font>
      <sz val="12"/>
      <color theme="1"/>
      <name val="Times New Roman"/>
      <family val="1"/>
      <charset val="204"/>
    </font>
    <font>
      <sz val="12"/>
      <color rgb="FFFF0000"/>
      <name val="Times New Roman"/>
      <family val="1"/>
      <charset val="204"/>
    </font>
    <font>
      <sz val="11"/>
      <name val="Times New Roman"/>
      <family val="1"/>
      <charset val="204"/>
    </font>
    <font>
      <b/>
      <sz val="11"/>
      <name val="Times New Roman"/>
      <family val="1"/>
      <charset val="204"/>
    </font>
    <font>
      <b/>
      <sz val="14"/>
      <color theme="1"/>
      <name val="Times New Roman"/>
      <family val="1"/>
      <charset val="204"/>
    </font>
    <font>
      <b/>
      <sz val="14"/>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sz val="12"/>
      <name val="Times New Roman"/>
      <family val="1"/>
      <charset val="204"/>
    </font>
    <font>
      <b/>
      <sz val="10"/>
      <name val="Times New Roman"/>
      <family val="1"/>
      <charset val="204"/>
    </font>
    <font>
      <sz val="10"/>
      <name val="Times New Roman"/>
      <family val="1"/>
      <charset val="204"/>
    </font>
    <font>
      <b/>
      <i/>
      <sz val="11"/>
      <name val="Times New Roman"/>
      <family val="1"/>
      <charset val="204"/>
    </font>
    <font>
      <b/>
      <i/>
      <sz val="12"/>
      <color theme="1"/>
      <name val="Times New Roman"/>
      <family val="1"/>
      <charset val="204"/>
    </font>
    <font>
      <b/>
      <i/>
      <sz val="12"/>
      <name val="Times New Roman"/>
      <family val="1"/>
      <charset val="204"/>
    </font>
    <font>
      <i/>
      <sz val="11"/>
      <name val="Times New Roman"/>
      <family val="1"/>
      <charset val="204"/>
    </font>
    <font>
      <b/>
      <i/>
      <sz val="10"/>
      <color theme="1"/>
      <name val="Times New Roman"/>
      <family val="1"/>
      <charset val="204"/>
    </font>
    <font>
      <b/>
      <i/>
      <sz val="10"/>
      <name val="Times New Roman"/>
      <family val="1"/>
      <charset val="204"/>
    </font>
    <font>
      <sz val="11"/>
      <color rgb="FF000000"/>
      <name val="Times New Roman"/>
      <family val="1"/>
      <charset val="204"/>
    </font>
    <font>
      <sz val="12"/>
      <name val="Arial Cyr"/>
      <charset val="204"/>
    </font>
    <font>
      <sz val="11"/>
      <color theme="1"/>
      <name val="Calibri"/>
      <family val="2"/>
      <charset val="204"/>
      <scheme val="minor"/>
    </font>
    <font>
      <sz val="12"/>
      <color rgb="FFFF0000"/>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style="thin">
        <color auto="1"/>
      </left>
      <right style="thin">
        <color auto="1"/>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s>
  <cellStyleXfs count="3">
    <xf numFmtId="0" fontId="0" fillId="0" borderId="0"/>
    <xf numFmtId="164" fontId="22" fillId="0" borderId="0" applyFont="0" applyFill="0" applyBorder="0" applyAlignment="0" applyProtection="0"/>
    <xf numFmtId="0" fontId="21" fillId="0" borderId="0"/>
  </cellStyleXfs>
  <cellXfs count="78">
    <xf numFmtId="0" fontId="0" fillId="0" borderId="0" xfId="0"/>
    <xf numFmtId="0" fontId="1" fillId="0" borderId="0" xfId="0" applyFont="1"/>
    <xf numFmtId="0" fontId="2" fillId="0" borderId="0" xfId="0" applyFont="1"/>
    <xf numFmtId="0" fontId="3" fillId="0" borderId="0" xfId="0" applyFont="1"/>
    <xf numFmtId="0" fontId="4" fillId="2" borderId="0" xfId="0" applyFont="1" applyFill="1" applyAlignment="1">
      <alignment wrapText="1"/>
    </xf>
    <xf numFmtId="0" fontId="4" fillId="2" borderId="0" xfId="0" applyFont="1" applyFill="1"/>
    <xf numFmtId="0" fontId="4" fillId="2" borderId="0" xfId="0" applyFont="1" applyFill="1" applyAlignment="1">
      <alignment horizontal="right"/>
    </xf>
    <xf numFmtId="165" fontId="5" fillId="2" borderId="0" xfId="0" applyNumberFormat="1" applyFont="1" applyFill="1" applyAlignment="1">
      <alignment horizontal="right"/>
    </xf>
    <xf numFmtId="0" fontId="5" fillId="2" borderId="1" xfId="0" applyFont="1" applyFill="1" applyBorder="1" applyAlignment="1">
      <alignment horizontal="center" vertical="center" wrapText="1"/>
    </xf>
    <xf numFmtId="0" fontId="5" fillId="2" borderId="1" xfId="0" applyFont="1" applyFill="1" applyBorder="1" applyAlignment="1">
      <alignment horizontal="center" vertical="center"/>
    </xf>
    <xf numFmtId="0" fontId="5" fillId="2" borderId="1" xfId="0" applyFont="1" applyFill="1" applyBorder="1" applyAlignment="1">
      <alignment horizontal="center" vertical="top" wrapText="1"/>
    </xf>
    <xf numFmtId="0" fontId="5" fillId="0" borderId="2" xfId="0" applyFont="1" applyBorder="1" applyAlignment="1">
      <alignment vertical="top"/>
    </xf>
    <xf numFmtId="49" fontId="6" fillId="0" borderId="1" xfId="0" applyNumberFormat="1" applyFont="1" applyBorder="1"/>
    <xf numFmtId="166" fontId="7" fillId="3" borderId="3" xfId="0" applyNumberFormat="1" applyFont="1" applyFill="1" applyBorder="1"/>
    <xf numFmtId="166" fontId="6" fillId="3" borderId="3" xfId="0" applyNumberFormat="1" applyFont="1" applyFill="1" applyBorder="1"/>
    <xf numFmtId="166" fontId="8" fillId="3" borderId="3" xfId="0" applyNumberFormat="1" applyFont="1" applyFill="1" applyBorder="1"/>
    <xf numFmtId="0" fontId="5" fillId="0" borderId="2" xfId="0" applyFont="1" applyBorder="1" applyAlignment="1">
      <alignment vertical="top" wrapText="1"/>
    </xf>
    <xf numFmtId="49" fontId="9" fillId="0" borderId="1" xfId="0" applyNumberFormat="1" applyFont="1" applyBorder="1"/>
    <xf numFmtId="166" fontId="10" fillId="3" borderId="3" xfId="0" applyNumberFormat="1" applyFont="1" applyFill="1" applyBorder="1"/>
    <xf numFmtId="166" fontId="9" fillId="3" borderId="3" xfId="0" applyNumberFormat="1" applyFont="1" applyFill="1" applyBorder="1"/>
    <xf numFmtId="0" fontId="5" fillId="3" borderId="2" xfId="0" applyFont="1" applyFill="1" applyBorder="1" applyAlignment="1">
      <alignment vertical="top" wrapText="1"/>
    </xf>
    <xf numFmtId="49" fontId="9" fillId="3" borderId="1" xfId="0" applyNumberFormat="1" applyFont="1" applyFill="1" applyBorder="1"/>
    <xf numFmtId="0" fontId="4" fillId="3" borderId="2" xfId="0" applyFont="1" applyFill="1" applyBorder="1" applyAlignment="1">
      <alignment vertical="top" wrapText="1"/>
    </xf>
    <xf numFmtId="49" fontId="2" fillId="3" borderId="1" xfId="0" applyNumberFormat="1" applyFont="1" applyFill="1" applyBorder="1"/>
    <xf numFmtId="166" fontId="11" fillId="3" borderId="3" xfId="0" applyNumberFormat="1" applyFont="1" applyFill="1" applyBorder="1"/>
    <xf numFmtId="166" fontId="2" fillId="3" borderId="3" xfId="0" applyNumberFormat="1" applyFont="1" applyFill="1" applyBorder="1"/>
    <xf numFmtId="0" fontId="5" fillId="3" borderId="1" xfId="0" applyFont="1" applyFill="1" applyBorder="1" applyAlignment="1">
      <alignment vertical="top" wrapText="1"/>
    </xf>
    <xf numFmtId="0" fontId="8" fillId="0" borderId="1" xfId="0" applyFont="1" applyBorder="1" applyAlignment="1">
      <alignment horizontal="left" vertical="center"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1" xfId="0" applyFont="1" applyBorder="1" applyAlignment="1">
      <alignment wrapText="1"/>
    </xf>
    <xf numFmtId="166" fontId="11" fillId="0" borderId="3" xfId="0" applyNumberFormat="1" applyFont="1" applyBorder="1"/>
    <xf numFmtId="166" fontId="2" fillId="0" borderId="1" xfId="0" applyNumberFormat="1" applyFont="1" applyBorder="1"/>
    <xf numFmtId="0" fontId="1" fillId="3" borderId="2" xfId="0" applyFont="1" applyFill="1" applyBorder="1" applyAlignment="1">
      <alignment vertical="top" wrapText="1"/>
    </xf>
    <xf numFmtId="166" fontId="2" fillId="3" borderId="1" xfId="0" applyNumberFormat="1" applyFont="1" applyFill="1" applyBorder="1"/>
    <xf numFmtId="0" fontId="12" fillId="3" borderId="2" xfId="0" applyFont="1" applyFill="1" applyBorder="1" applyAlignment="1">
      <alignment vertical="top" wrapText="1"/>
    </xf>
    <xf numFmtId="0" fontId="13" fillId="3" borderId="2" xfId="0" applyFont="1" applyFill="1" applyBorder="1" applyAlignment="1">
      <alignment vertical="top" wrapText="1"/>
    </xf>
    <xf numFmtId="49" fontId="11" fillId="3" borderId="1" xfId="2" applyNumberFormat="1" applyFont="1" applyFill="1" applyBorder="1" applyAlignment="1">
      <alignment horizontal="center" wrapText="1"/>
    </xf>
    <xf numFmtId="49" fontId="11" fillId="3" borderId="1" xfId="0" applyNumberFormat="1" applyFont="1" applyFill="1" applyBorder="1" applyAlignment="1">
      <alignment vertical="top" wrapText="1"/>
    </xf>
    <xf numFmtId="0" fontId="14" fillId="3" borderId="2" xfId="0" applyFont="1" applyFill="1" applyBorder="1" applyAlignment="1">
      <alignment vertical="top" wrapText="1"/>
    </xf>
    <xf numFmtId="49" fontId="15" fillId="3" borderId="1" xfId="0" applyNumberFormat="1" applyFont="1" applyFill="1" applyBorder="1"/>
    <xf numFmtId="166" fontId="16" fillId="3" borderId="3" xfId="0" applyNumberFormat="1" applyFont="1" applyFill="1" applyBorder="1"/>
    <xf numFmtId="166" fontId="15" fillId="3" borderId="3" xfId="0" applyNumberFormat="1" applyFont="1" applyFill="1" applyBorder="1"/>
    <xf numFmtId="0" fontId="4" fillId="3" borderId="2" xfId="0" applyFont="1" applyFill="1" applyBorder="1" applyAlignment="1">
      <alignment vertical="center" wrapText="1"/>
    </xf>
    <xf numFmtId="0" fontId="4" fillId="3" borderId="1" xfId="0" applyFont="1" applyFill="1" applyBorder="1" applyAlignment="1">
      <alignment vertical="top" wrapText="1"/>
    </xf>
    <xf numFmtId="49" fontId="2" fillId="3" borderId="3" xfId="0" applyNumberFormat="1" applyFont="1" applyFill="1" applyBorder="1"/>
    <xf numFmtId="49" fontId="9" fillId="3" borderId="3" xfId="0" applyNumberFormat="1" applyFont="1" applyFill="1" applyBorder="1"/>
    <xf numFmtId="164" fontId="0" fillId="0" borderId="0" xfId="0" applyNumberFormat="1"/>
    <xf numFmtId="0" fontId="16" fillId="3" borderId="2" xfId="0" applyFont="1" applyFill="1" applyBorder="1" applyAlignment="1">
      <alignment vertical="top" wrapText="1"/>
    </xf>
    <xf numFmtId="0" fontId="17" fillId="3" borderId="2" xfId="0" applyFont="1" applyFill="1" applyBorder="1" applyAlignment="1">
      <alignment vertical="top" wrapText="1"/>
    </xf>
    <xf numFmtId="0" fontId="1" fillId="0" borderId="0" xfId="0" applyFont="1" applyAlignment="1">
      <alignment horizontal="left" vertical="center" wrapText="1"/>
    </xf>
    <xf numFmtId="49" fontId="2" fillId="3" borderId="4" xfId="0" applyNumberFormat="1" applyFont="1" applyFill="1" applyBorder="1"/>
    <xf numFmtId="49" fontId="18" fillId="3" borderId="1" xfId="0" applyNumberFormat="1" applyFont="1" applyFill="1" applyBorder="1"/>
    <xf numFmtId="166" fontId="19" fillId="3" borderId="3" xfId="0" applyNumberFormat="1" applyFont="1" applyFill="1" applyBorder="1"/>
    <xf numFmtId="166" fontId="18" fillId="3" borderId="3" xfId="0" applyNumberFormat="1" applyFont="1" applyFill="1" applyBorder="1"/>
    <xf numFmtId="0" fontId="4" fillId="3" borderId="5" xfId="0" applyFont="1" applyFill="1" applyBorder="1" applyAlignment="1">
      <alignment vertical="top" wrapText="1"/>
    </xf>
    <xf numFmtId="49" fontId="2" fillId="3" borderId="6" xfId="0" applyNumberFormat="1" applyFont="1" applyFill="1" applyBorder="1"/>
    <xf numFmtId="166" fontId="11" fillId="3" borderId="7" xfId="0" applyNumberFormat="1" applyFont="1" applyFill="1" applyBorder="1"/>
    <xf numFmtId="166" fontId="2" fillId="3" borderId="7" xfId="0" applyNumberFormat="1" applyFont="1" applyFill="1" applyBorder="1"/>
    <xf numFmtId="0" fontId="2" fillId="0" borderId="1" xfId="0" applyFont="1" applyBorder="1" applyAlignment="1">
      <alignment horizontal="left" vertical="center" wrapText="1"/>
    </xf>
    <xf numFmtId="165" fontId="11" fillId="0" borderId="1" xfId="0" applyNumberFormat="1" applyFont="1" applyBorder="1" applyAlignment="1">
      <alignment horizontal="center" vertical="center" wrapText="1"/>
    </xf>
    <xf numFmtId="165" fontId="2"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5" fillId="3" borderId="8" xfId="0" applyFont="1" applyFill="1" applyBorder="1" applyAlignment="1">
      <alignment vertical="top" wrapText="1"/>
    </xf>
    <xf numFmtId="49" fontId="9" fillId="3" borderId="4" xfId="0" applyNumberFormat="1" applyFont="1" applyFill="1" applyBorder="1"/>
    <xf numFmtId="166" fontId="10" fillId="3" borderId="9" xfId="0" applyNumberFormat="1" applyFont="1" applyFill="1" applyBorder="1"/>
    <xf numFmtId="166" fontId="9" fillId="3" borderId="9" xfId="0" applyNumberFormat="1" applyFont="1" applyFill="1" applyBorder="1"/>
    <xf numFmtId="0" fontId="14" fillId="3" borderId="1" xfId="0" applyFont="1" applyFill="1" applyBorder="1" applyAlignment="1">
      <alignment vertical="top" wrapText="1"/>
    </xf>
    <xf numFmtId="0" fontId="20" fillId="0" borderId="1" xfId="0" applyFont="1" applyBorder="1" applyAlignment="1">
      <alignment vertical="center" wrapText="1"/>
    </xf>
    <xf numFmtId="0" fontId="20" fillId="0" borderId="1" xfId="0" applyFont="1" applyBorder="1" applyAlignment="1">
      <alignment horizontal="center" vertical="center" wrapText="1"/>
    </xf>
    <xf numFmtId="164" fontId="11" fillId="0" borderId="3" xfId="1" applyFont="1" applyBorder="1" applyAlignment="1">
      <alignment horizontal="center" vertical="center" wrapText="1"/>
    </xf>
    <xf numFmtId="166" fontId="0" fillId="0" borderId="0" xfId="0" applyNumberFormat="1"/>
    <xf numFmtId="166" fontId="10" fillId="0" borderId="3" xfId="0" applyNumberFormat="1" applyFont="1" applyBorder="1"/>
    <xf numFmtId="166" fontId="23" fillId="0" borderId="3" xfId="0" applyNumberFormat="1" applyFont="1" applyBorder="1"/>
    <xf numFmtId="0" fontId="3" fillId="0" borderId="0" xfId="0" applyFont="1" applyAlignment="1">
      <alignment wrapText="1"/>
    </xf>
    <xf numFmtId="0" fontId="3" fillId="0" borderId="0" xfId="0" applyFont="1" applyAlignment="1">
      <alignment vertical="top" wrapText="1"/>
    </xf>
    <xf numFmtId="0" fontId="2" fillId="0" borderId="0" xfId="0" applyFont="1" applyAlignment="1">
      <alignment horizontal="center" wrapText="1"/>
    </xf>
  </cellXfs>
  <cellStyles count="3">
    <cellStyle name="Обычный" xfId="0" builtinId="0"/>
    <cellStyle name="Обычный_Лист1" xfId="2"/>
    <cellStyle name="Финансовый"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2:I124"/>
  <sheetViews>
    <sheetView tabSelected="1" view="pageBreakPreview" zoomScaleNormal="100" workbookViewId="0">
      <selection activeCell="K4" sqref="K4"/>
    </sheetView>
  </sheetViews>
  <sheetFormatPr defaultColWidth="9" defaultRowHeight="15"/>
  <cols>
    <col min="1" max="1" width="29.85546875" customWidth="1"/>
    <col min="4" max="4" width="18.28515625" customWidth="1"/>
    <col min="5" max="5" width="7.5703125" customWidth="1"/>
    <col min="6" max="6" width="29" customWidth="1"/>
    <col min="7" max="7" width="24.7109375" customWidth="1"/>
    <col min="8" max="8" width="22.42578125" customWidth="1"/>
    <col min="9" max="9" width="16.5703125" customWidth="1"/>
    <col min="11" max="11" width="16.5703125" customWidth="1"/>
  </cols>
  <sheetData>
    <row r="2" spans="1:9" ht="15.75">
      <c r="A2" s="1"/>
      <c r="B2" s="2"/>
      <c r="C2" s="2"/>
      <c r="D2" s="3"/>
      <c r="E2" s="3"/>
      <c r="F2" s="75" t="s">
        <v>0</v>
      </c>
      <c r="G2" s="75"/>
      <c r="H2" s="75"/>
    </row>
    <row r="3" spans="1:9" ht="93.75" customHeight="1">
      <c r="A3" s="1"/>
      <c r="B3" s="2"/>
      <c r="C3" s="2"/>
      <c r="D3" s="76" t="s">
        <v>179</v>
      </c>
      <c r="E3" s="76"/>
      <c r="F3" s="76"/>
      <c r="G3" s="76"/>
      <c r="H3" s="76"/>
    </row>
    <row r="4" spans="1:9" ht="56.25" customHeight="1">
      <c r="A4" s="77" t="s">
        <v>1</v>
      </c>
      <c r="B4" s="77"/>
      <c r="C4" s="77"/>
      <c r="D4" s="77"/>
      <c r="E4" s="77"/>
      <c r="F4" s="77"/>
      <c r="G4" s="77"/>
      <c r="H4" s="77"/>
    </row>
    <row r="5" spans="1:9" ht="1.5" hidden="1" customHeight="1">
      <c r="A5" s="1"/>
      <c r="B5" s="1"/>
      <c r="C5" s="1"/>
      <c r="D5" s="1"/>
      <c r="E5" s="1"/>
      <c r="F5" s="1"/>
      <c r="G5" s="1"/>
      <c r="H5" s="1"/>
    </row>
    <row r="6" spans="1:9">
      <c r="A6" s="4"/>
      <c r="B6" s="5"/>
      <c r="C6" s="5"/>
      <c r="D6" s="5"/>
      <c r="E6" s="6"/>
      <c r="F6" s="7"/>
      <c r="G6" s="1"/>
      <c r="H6" s="1" t="s">
        <v>2</v>
      </c>
    </row>
    <row r="7" spans="1:9" ht="28.5">
      <c r="A7" s="8" t="s">
        <v>3</v>
      </c>
      <c r="B7" s="9" t="s">
        <v>4</v>
      </c>
      <c r="C7" s="9" t="s">
        <v>5</v>
      </c>
      <c r="D7" s="9" t="s">
        <v>6</v>
      </c>
      <c r="E7" s="9" t="s">
        <v>7</v>
      </c>
      <c r="F7" s="10" t="s">
        <v>8</v>
      </c>
      <c r="G7" s="10" t="s">
        <v>9</v>
      </c>
      <c r="H7" s="10" t="s">
        <v>10</v>
      </c>
    </row>
    <row r="8" spans="1:9" ht="18.75">
      <c r="A8" s="11" t="s">
        <v>11</v>
      </c>
      <c r="B8" s="12"/>
      <c r="C8" s="12"/>
      <c r="D8" s="12"/>
      <c r="E8" s="12"/>
      <c r="F8" s="13">
        <v>21535002.609999999</v>
      </c>
      <c r="G8" s="14">
        <f>G9+G10+G56+G63+G76+G83+G114</f>
        <v>9984363</v>
      </c>
      <c r="H8" s="14">
        <f>H10+H56+H63+H76+H83+H108+H114+H36+H9</f>
        <v>9981415</v>
      </c>
      <c r="I8" s="47">
        <f>F14+F20+F24+F30+F28+F32+F34+F39+F45+F49+F54+F60+F68+F74+F81+F88+F93+F98+F102+F104+F106+F118+F123</f>
        <v>16915280.619999997</v>
      </c>
    </row>
    <row r="9" spans="1:9" ht="18.75">
      <c r="A9" s="11" t="s">
        <v>12</v>
      </c>
      <c r="B9" s="12"/>
      <c r="C9" s="12"/>
      <c r="D9" s="12"/>
      <c r="E9" s="12"/>
      <c r="F9" s="13"/>
      <c r="G9" s="15">
        <v>261130</v>
      </c>
      <c r="H9" s="15">
        <v>520357</v>
      </c>
    </row>
    <row r="10" spans="1:9" ht="27" customHeight="1">
      <c r="A10" s="16" t="s">
        <v>13</v>
      </c>
      <c r="B10" s="17" t="s">
        <v>14</v>
      </c>
      <c r="C10" s="17" t="s">
        <v>15</v>
      </c>
      <c r="D10" s="17"/>
      <c r="E10" s="17"/>
      <c r="F10" s="18">
        <v>11289399.65</v>
      </c>
      <c r="G10" s="19">
        <f>G11+G16+G36+G41</f>
        <v>5388616</v>
      </c>
      <c r="H10" s="19">
        <f t="shared" ref="H10" si="0">H11+H16+H22+H41</f>
        <v>4984140</v>
      </c>
    </row>
    <row r="11" spans="1:9" ht="58.5" customHeight="1">
      <c r="A11" s="20" t="s">
        <v>16</v>
      </c>
      <c r="B11" s="21" t="s">
        <v>14</v>
      </c>
      <c r="C11" s="21" t="s">
        <v>17</v>
      </c>
      <c r="D11" s="21"/>
      <c r="E11" s="21"/>
      <c r="F11" s="18">
        <f>F12</f>
        <v>729414</v>
      </c>
      <c r="G11" s="19">
        <f t="shared" ref="G11:H11" si="1">G12</f>
        <v>729414</v>
      </c>
      <c r="H11" s="19">
        <f t="shared" si="1"/>
        <v>729414</v>
      </c>
    </row>
    <row r="12" spans="1:9" ht="46.5" customHeight="1">
      <c r="A12" s="22" t="s">
        <v>18</v>
      </c>
      <c r="B12" s="23" t="s">
        <v>14</v>
      </c>
      <c r="C12" s="23" t="s">
        <v>17</v>
      </c>
      <c r="D12" s="23" t="s">
        <v>19</v>
      </c>
      <c r="E12" s="23"/>
      <c r="F12" s="24">
        <f>F13</f>
        <v>729414</v>
      </c>
      <c r="G12" s="25">
        <f t="shared" ref="G12:H12" si="2">G13</f>
        <v>729414</v>
      </c>
      <c r="H12" s="25">
        <f t="shared" si="2"/>
        <v>729414</v>
      </c>
    </row>
    <row r="13" spans="1:9" ht="28.5" customHeight="1">
      <c r="A13" s="22" t="s">
        <v>20</v>
      </c>
      <c r="B13" s="23" t="s">
        <v>14</v>
      </c>
      <c r="C13" s="23" t="s">
        <v>17</v>
      </c>
      <c r="D13" s="23" t="s">
        <v>21</v>
      </c>
      <c r="E13" s="23"/>
      <c r="F13" s="24">
        <f>F14</f>
        <v>729414</v>
      </c>
      <c r="G13" s="25">
        <f t="shared" ref="G13:H13" si="3">G14</f>
        <v>729414</v>
      </c>
      <c r="H13" s="25">
        <f t="shared" si="3"/>
        <v>729414</v>
      </c>
    </row>
    <row r="14" spans="1:9" ht="47.25" customHeight="1">
      <c r="A14" s="22" t="s">
        <v>22</v>
      </c>
      <c r="B14" s="23" t="s">
        <v>14</v>
      </c>
      <c r="C14" s="23" t="s">
        <v>17</v>
      </c>
      <c r="D14" s="23" t="s">
        <v>23</v>
      </c>
      <c r="E14" s="23"/>
      <c r="F14" s="24">
        <f>F15</f>
        <v>729414</v>
      </c>
      <c r="G14" s="25">
        <f t="shared" ref="G14:H14" si="4">G15</f>
        <v>729414</v>
      </c>
      <c r="H14" s="25">
        <f t="shared" si="4"/>
        <v>729414</v>
      </c>
    </row>
    <row r="15" spans="1:9" ht="109.5" customHeight="1">
      <c r="A15" s="22" t="s">
        <v>24</v>
      </c>
      <c r="B15" s="23" t="s">
        <v>14</v>
      </c>
      <c r="C15" s="23" t="s">
        <v>17</v>
      </c>
      <c r="D15" s="23" t="s">
        <v>23</v>
      </c>
      <c r="E15" s="23" t="s">
        <v>25</v>
      </c>
      <c r="F15" s="31">
        <v>729414</v>
      </c>
      <c r="G15" s="32">
        <v>729414</v>
      </c>
      <c r="H15" s="32">
        <v>729414</v>
      </c>
      <c r="I15" s="47">
        <f>F15+F24</f>
        <v>2071290</v>
      </c>
    </row>
    <row r="16" spans="1:9" ht="117.75" customHeight="1">
      <c r="A16" s="26" t="s">
        <v>26</v>
      </c>
      <c r="B16" s="21" t="s">
        <v>14</v>
      </c>
      <c r="C16" s="21" t="s">
        <v>27</v>
      </c>
      <c r="D16" s="21"/>
      <c r="E16" s="21"/>
      <c r="F16" s="18">
        <v>4770008</v>
      </c>
      <c r="G16" s="19">
        <f>G17+G22</f>
        <v>2619876</v>
      </c>
      <c r="H16" s="19">
        <f t="shared" ref="H16" si="5">H17</f>
        <v>1360000</v>
      </c>
      <c r="I16" s="47">
        <f>F20+F24+F28+F30+F32+F34</f>
        <v>4296328</v>
      </c>
    </row>
    <row r="17" spans="1:8" ht="99" customHeight="1">
      <c r="A17" s="27" t="s">
        <v>28</v>
      </c>
      <c r="B17" s="21" t="s">
        <v>14</v>
      </c>
      <c r="C17" s="21" t="s">
        <v>27</v>
      </c>
      <c r="D17" s="21" t="s">
        <v>29</v>
      </c>
      <c r="E17" s="21"/>
      <c r="F17" s="18">
        <v>2132132</v>
      </c>
      <c r="G17" s="19">
        <f t="shared" ref="G17:H17" si="6">G18</f>
        <v>1360000</v>
      </c>
      <c r="H17" s="19">
        <f t="shared" si="6"/>
        <v>1360000</v>
      </c>
    </row>
    <row r="18" spans="1:8" ht="132.6" customHeight="1">
      <c r="A18" s="28" t="s">
        <v>30</v>
      </c>
      <c r="B18" s="21" t="s">
        <v>14</v>
      </c>
      <c r="C18" s="21" t="s">
        <v>27</v>
      </c>
      <c r="D18" s="21" t="s">
        <v>31</v>
      </c>
      <c r="E18" s="21"/>
      <c r="F18" s="24">
        <v>2132132</v>
      </c>
      <c r="G18" s="25">
        <f t="shared" ref="G18:H18" si="7">G19</f>
        <v>1360000</v>
      </c>
      <c r="H18" s="25">
        <f t="shared" si="7"/>
        <v>1360000</v>
      </c>
    </row>
    <row r="19" spans="1:8" ht="99" customHeight="1">
      <c r="A19" s="29" t="s">
        <v>32</v>
      </c>
      <c r="B19" s="21" t="s">
        <v>14</v>
      </c>
      <c r="C19" s="21" t="s">
        <v>27</v>
      </c>
      <c r="D19" s="21" t="s">
        <v>33</v>
      </c>
      <c r="E19" s="21"/>
      <c r="F19" s="24">
        <v>2132132</v>
      </c>
      <c r="G19" s="25">
        <f t="shared" ref="G19:H19" si="8">G20</f>
        <v>1360000</v>
      </c>
      <c r="H19" s="25">
        <f t="shared" si="8"/>
        <v>1360000</v>
      </c>
    </row>
    <row r="20" spans="1:8" ht="54.6" customHeight="1">
      <c r="A20" s="28" t="s">
        <v>34</v>
      </c>
      <c r="B20" s="23" t="s">
        <v>14</v>
      </c>
      <c r="C20" s="23" t="s">
        <v>27</v>
      </c>
      <c r="D20" s="23" t="s">
        <v>35</v>
      </c>
      <c r="E20" s="23"/>
      <c r="F20" s="24">
        <v>2432132</v>
      </c>
      <c r="G20" s="25">
        <f t="shared" ref="G20:H20" si="9">G21</f>
        <v>1360000</v>
      </c>
      <c r="H20" s="25">
        <f t="shared" si="9"/>
        <v>1360000</v>
      </c>
    </row>
    <row r="21" spans="1:8" ht="52.9" customHeight="1">
      <c r="A21" s="30" t="s">
        <v>36</v>
      </c>
      <c r="B21" s="23" t="s">
        <v>14</v>
      </c>
      <c r="C21" s="23" t="s">
        <v>27</v>
      </c>
      <c r="D21" s="23" t="s">
        <v>35</v>
      </c>
      <c r="E21" s="23" t="s">
        <v>37</v>
      </c>
      <c r="F21" s="24">
        <v>2432132</v>
      </c>
      <c r="G21" s="25">
        <v>1360000</v>
      </c>
      <c r="H21" s="25">
        <v>1360000</v>
      </c>
    </row>
    <row r="22" spans="1:8" ht="46.15" customHeight="1">
      <c r="A22" s="20" t="s">
        <v>38</v>
      </c>
      <c r="B22" s="21" t="s">
        <v>14</v>
      </c>
      <c r="C22" s="21" t="s">
        <v>27</v>
      </c>
      <c r="D22" s="21" t="s">
        <v>39</v>
      </c>
      <c r="E22" s="21"/>
      <c r="F22" s="18">
        <f>F23</f>
        <v>1864196</v>
      </c>
      <c r="G22" s="19">
        <f>G23</f>
        <v>1259876</v>
      </c>
      <c r="H22" s="19">
        <f t="shared" ref="H22" si="10">H23</f>
        <v>1259876</v>
      </c>
    </row>
    <row r="23" spans="1:8" ht="60.75" customHeight="1">
      <c r="A23" s="22" t="s">
        <v>40</v>
      </c>
      <c r="B23" s="23" t="s">
        <v>14</v>
      </c>
      <c r="C23" s="23" t="s">
        <v>27</v>
      </c>
      <c r="D23" s="23" t="s">
        <v>41</v>
      </c>
      <c r="E23" s="23"/>
      <c r="F23" s="24">
        <f>F24+F28+F30+F32+F34</f>
        <v>1864196</v>
      </c>
      <c r="G23" s="25">
        <f>G24+G28+G30+G32+G34</f>
        <v>1259876</v>
      </c>
      <c r="H23" s="25">
        <f t="shared" ref="H23" si="11">H24+H28+H30+H32+H34</f>
        <v>1259876</v>
      </c>
    </row>
    <row r="24" spans="1:8" ht="48.75" customHeight="1">
      <c r="A24" s="22" t="s">
        <v>22</v>
      </c>
      <c r="B24" s="23" t="s">
        <v>14</v>
      </c>
      <c r="C24" s="23" t="s">
        <v>27</v>
      </c>
      <c r="D24" s="23" t="s">
        <v>42</v>
      </c>
      <c r="E24" s="23"/>
      <c r="F24" s="24">
        <f>F25+F27+F26</f>
        <v>1341876</v>
      </c>
      <c r="G24" s="25">
        <f>G25+G27+G26</f>
        <v>1259876</v>
      </c>
      <c r="H24" s="25">
        <f>H25+H27+H26</f>
        <v>1259876</v>
      </c>
    </row>
    <row r="25" spans="1:8" ht="108" customHeight="1">
      <c r="A25" s="22" t="s">
        <v>24</v>
      </c>
      <c r="B25" s="23" t="s">
        <v>14</v>
      </c>
      <c r="C25" s="23" t="s">
        <v>27</v>
      </c>
      <c r="D25" s="23" t="s">
        <v>42</v>
      </c>
      <c r="E25" s="23" t="s">
        <v>25</v>
      </c>
      <c r="F25" s="31">
        <v>1224876</v>
      </c>
      <c r="G25" s="32">
        <v>1224876</v>
      </c>
      <c r="H25" s="32">
        <v>1224876</v>
      </c>
    </row>
    <row r="26" spans="1:8" ht="60" customHeight="1">
      <c r="A26" s="22" t="s">
        <v>43</v>
      </c>
      <c r="B26" s="23" t="s">
        <v>14</v>
      </c>
      <c r="C26" s="23" t="s">
        <v>27</v>
      </c>
      <c r="D26" s="23" t="s">
        <v>42</v>
      </c>
      <c r="E26" s="23" t="s">
        <v>37</v>
      </c>
      <c r="F26" s="31">
        <v>35000</v>
      </c>
      <c r="G26" s="32">
        <v>20000</v>
      </c>
      <c r="H26" s="32">
        <v>20000</v>
      </c>
    </row>
    <row r="27" spans="1:8" ht="33" customHeight="1">
      <c r="A27" s="22" t="s">
        <v>44</v>
      </c>
      <c r="B27" s="23" t="s">
        <v>14</v>
      </c>
      <c r="C27" s="23" t="s">
        <v>27</v>
      </c>
      <c r="D27" s="23" t="s">
        <v>42</v>
      </c>
      <c r="E27" s="23" t="s">
        <v>45</v>
      </c>
      <c r="F27" s="74">
        <v>82000</v>
      </c>
      <c r="G27" s="32">
        <v>15000</v>
      </c>
      <c r="H27" s="32">
        <v>15000</v>
      </c>
    </row>
    <row r="28" spans="1:8" ht="59.25" customHeight="1">
      <c r="A28" s="33" t="s">
        <v>46</v>
      </c>
      <c r="B28" s="23" t="s">
        <v>14</v>
      </c>
      <c r="C28" s="23" t="s">
        <v>27</v>
      </c>
      <c r="D28" s="23" t="s">
        <v>47</v>
      </c>
      <c r="E28" s="23"/>
      <c r="F28" s="31">
        <f>F29</f>
        <v>5000</v>
      </c>
      <c r="G28" s="34">
        <f>G29</f>
        <v>0</v>
      </c>
      <c r="H28" s="34">
        <f>H29</f>
        <v>0</v>
      </c>
    </row>
    <row r="29" spans="1:8" ht="30">
      <c r="A29" s="33" t="s">
        <v>48</v>
      </c>
      <c r="B29" s="23" t="s">
        <v>14</v>
      </c>
      <c r="C29" s="23" t="s">
        <v>27</v>
      </c>
      <c r="D29" s="23" t="s">
        <v>47</v>
      </c>
      <c r="E29" s="23" t="s">
        <v>49</v>
      </c>
      <c r="F29" s="31">
        <v>5000</v>
      </c>
      <c r="G29" s="34"/>
      <c r="H29" s="34"/>
    </row>
    <row r="30" spans="1:8" ht="83.25" customHeight="1">
      <c r="A30" s="33" t="s">
        <v>50</v>
      </c>
      <c r="B30" s="23" t="s">
        <v>14</v>
      </c>
      <c r="C30" s="23" t="s">
        <v>27</v>
      </c>
      <c r="D30" s="23" t="s">
        <v>51</v>
      </c>
      <c r="E30" s="23"/>
      <c r="F30" s="31">
        <f>F31</f>
        <v>5000</v>
      </c>
      <c r="G30" s="34">
        <f>G31</f>
        <v>0</v>
      </c>
      <c r="H30" s="34">
        <f>H31</f>
        <v>0</v>
      </c>
    </row>
    <row r="31" spans="1:8" ht="36.75" customHeight="1">
      <c r="A31" s="33" t="s">
        <v>48</v>
      </c>
      <c r="B31" s="23" t="s">
        <v>14</v>
      </c>
      <c r="C31" s="23" t="s">
        <v>27</v>
      </c>
      <c r="D31" s="23" t="s">
        <v>51</v>
      </c>
      <c r="E31" s="23" t="s">
        <v>49</v>
      </c>
      <c r="F31" s="31">
        <v>5000</v>
      </c>
      <c r="G31" s="34">
        <v>0</v>
      </c>
      <c r="H31" s="34">
        <v>0</v>
      </c>
    </row>
    <row r="32" spans="1:8" ht="151.5" customHeight="1">
      <c r="A32" s="22" t="s">
        <v>52</v>
      </c>
      <c r="B32" s="23" t="s">
        <v>14</v>
      </c>
      <c r="C32" s="23" t="s">
        <v>27</v>
      </c>
      <c r="D32" s="23" t="s">
        <v>53</v>
      </c>
      <c r="E32" s="23"/>
      <c r="F32" s="31">
        <f>F33</f>
        <v>256160</v>
      </c>
      <c r="G32" s="34">
        <f>G33</f>
        <v>0</v>
      </c>
      <c r="H32" s="34">
        <f>H33</f>
        <v>0</v>
      </c>
    </row>
    <row r="33" spans="1:8" ht="30">
      <c r="A33" s="22" t="s">
        <v>48</v>
      </c>
      <c r="B33" s="23" t="s">
        <v>14</v>
      </c>
      <c r="C33" s="23" t="s">
        <v>27</v>
      </c>
      <c r="D33" s="23" t="s">
        <v>53</v>
      </c>
      <c r="E33" s="23" t="s">
        <v>49</v>
      </c>
      <c r="F33" s="31">
        <v>256160</v>
      </c>
      <c r="G33" s="34"/>
      <c r="H33" s="34"/>
    </row>
    <row r="34" spans="1:8" ht="96" customHeight="1">
      <c r="A34" s="22" t="s">
        <v>54</v>
      </c>
      <c r="B34" s="23" t="s">
        <v>14</v>
      </c>
      <c r="C34" s="23" t="s">
        <v>27</v>
      </c>
      <c r="D34" s="23" t="s">
        <v>55</v>
      </c>
      <c r="E34" s="23"/>
      <c r="F34" s="31">
        <f>F35</f>
        <v>256160</v>
      </c>
      <c r="G34" s="25">
        <f>G35</f>
        <v>0</v>
      </c>
      <c r="H34" s="25">
        <f>H35</f>
        <v>0</v>
      </c>
    </row>
    <row r="35" spans="1:8" ht="30">
      <c r="A35" s="22" t="s">
        <v>48</v>
      </c>
      <c r="B35" s="23" t="s">
        <v>14</v>
      </c>
      <c r="C35" s="23" t="s">
        <v>27</v>
      </c>
      <c r="D35" s="23" t="s">
        <v>56</v>
      </c>
      <c r="E35" s="23" t="s">
        <v>49</v>
      </c>
      <c r="F35" s="31">
        <v>256160</v>
      </c>
      <c r="G35" s="25"/>
      <c r="H35" s="25"/>
    </row>
    <row r="36" spans="1:8" ht="15.75">
      <c r="A36" s="35" t="s">
        <v>57</v>
      </c>
      <c r="B36" s="21" t="s">
        <v>14</v>
      </c>
      <c r="C36" s="21" t="s">
        <v>58</v>
      </c>
      <c r="D36" s="21"/>
      <c r="E36" s="23"/>
      <c r="F36" s="73">
        <f t="shared" ref="F36:H38" si="12">F37</f>
        <v>100000</v>
      </c>
      <c r="G36" s="19">
        <f t="shared" si="12"/>
        <v>100000</v>
      </c>
      <c r="H36" s="19">
        <f t="shared" si="12"/>
        <v>100000</v>
      </c>
    </row>
    <row r="37" spans="1:8" ht="25.5">
      <c r="A37" s="36" t="s">
        <v>59</v>
      </c>
      <c r="B37" s="37" t="s">
        <v>14</v>
      </c>
      <c r="C37" s="37" t="s">
        <v>58</v>
      </c>
      <c r="D37" s="37" t="s">
        <v>60</v>
      </c>
      <c r="E37" s="23"/>
      <c r="F37" s="31">
        <f t="shared" si="12"/>
        <v>100000</v>
      </c>
      <c r="G37" s="25">
        <f t="shared" si="12"/>
        <v>100000</v>
      </c>
      <c r="H37" s="25">
        <f t="shared" si="12"/>
        <v>100000</v>
      </c>
    </row>
    <row r="38" spans="1:8" ht="15.75">
      <c r="A38" s="38" t="s">
        <v>57</v>
      </c>
      <c r="B38" s="37" t="s">
        <v>14</v>
      </c>
      <c r="C38" s="37" t="s">
        <v>58</v>
      </c>
      <c r="D38" s="37" t="s">
        <v>61</v>
      </c>
      <c r="E38" s="23"/>
      <c r="F38" s="31">
        <f t="shared" si="12"/>
        <v>100000</v>
      </c>
      <c r="G38" s="25">
        <f t="shared" si="12"/>
        <v>100000</v>
      </c>
      <c r="H38" s="25">
        <f t="shared" si="12"/>
        <v>100000</v>
      </c>
    </row>
    <row r="39" spans="1:8" ht="31.5">
      <c r="A39" s="38" t="s">
        <v>62</v>
      </c>
      <c r="B39" s="37" t="s">
        <v>14</v>
      </c>
      <c r="C39" s="37" t="s">
        <v>58</v>
      </c>
      <c r="D39" s="37" t="s">
        <v>63</v>
      </c>
      <c r="E39" s="23"/>
      <c r="F39" s="31">
        <v>100000</v>
      </c>
      <c r="G39" s="25">
        <v>100000</v>
      </c>
      <c r="H39" s="25">
        <v>100000</v>
      </c>
    </row>
    <row r="40" spans="1:8" ht="31.5">
      <c r="A40" s="38" t="s">
        <v>44</v>
      </c>
      <c r="B40" s="37" t="s">
        <v>14</v>
      </c>
      <c r="C40" s="37" t="s">
        <v>58</v>
      </c>
      <c r="D40" s="37" t="s">
        <v>63</v>
      </c>
      <c r="E40" s="23" t="s">
        <v>45</v>
      </c>
      <c r="F40" s="31">
        <v>100000</v>
      </c>
      <c r="G40" s="25">
        <v>100000</v>
      </c>
      <c r="H40" s="25">
        <v>100000</v>
      </c>
    </row>
    <row r="41" spans="1:8" ht="54.75" customHeight="1">
      <c r="A41" s="20" t="s">
        <v>64</v>
      </c>
      <c r="B41" s="21" t="s">
        <v>14</v>
      </c>
      <c r="C41" s="21" t="s">
        <v>65</v>
      </c>
      <c r="D41" s="21"/>
      <c r="E41" s="21"/>
      <c r="F41" s="18">
        <f>F42+F47+F52</f>
        <v>2646022.66</v>
      </c>
      <c r="G41" s="19">
        <f>G42+G47+G52</f>
        <v>1939326</v>
      </c>
      <c r="H41" s="19">
        <f>H42+H47+H52</f>
        <v>1634850</v>
      </c>
    </row>
    <row r="42" spans="1:8" ht="105">
      <c r="A42" s="39" t="s">
        <v>66</v>
      </c>
      <c r="B42" s="40" t="s">
        <v>14</v>
      </c>
      <c r="C42" s="40" t="s">
        <v>65</v>
      </c>
      <c r="D42" s="40" t="s">
        <v>67</v>
      </c>
      <c r="E42" s="40"/>
      <c r="F42" s="41">
        <f>F43</f>
        <v>50000</v>
      </c>
      <c r="G42" s="42">
        <f>G43</f>
        <v>50000</v>
      </c>
      <c r="H42" s="42">
        <f t="shared" ref="H42" si="13">H43</f>
        <v>50000</v>
      </c>
    </row>
    <row r="43" spans="1:8" ht="81.75" customHeight="1">
      <c r="A43" s="22" t="s">
        <v>68</v>
      </c>
      <c r="B43" s="23" t="s">
        <v>14</v>
      </c>
      <c r="C43" s="23" t="s">
        <v>65</v>
      </c>
      <c r="D43" s="23" t="s">
        <v>69</v>
      </c>
      <c r="E43" s="23"/>
      <c r="F43" s="24">
        <f>F44</f>
        <v>50000</v>
      </c>
      <c r="G43" s="25">
        <f t="shared" ref="G43:H43" si="14">G44</f>
        <v>50000</v>
      </c>
      <c r="H43" s="25">
        <f t="shared" si="14"/>
        <v>50000</v>
      </c>
    </row>
    <row r="44" spans="1:8" ht="105" customHeight="1">
      <c r="A44" s="22" t="s">
        <v>70</v>
      </c>
      <c r="B44" s="23" t="s">
        <v>14</v>
      </c>
      <c r="C44" s="23" t="s">
        <v>65</v>
      </c>
      <c r="D44" s="23" t="s">
        <v>71</v>
      </c>
      <c r="E44" s="23"/>
      <c r="F44" s="24">
        <f>F45</f>
        <v>50000</v>
      </c>
      <c r="G44" s="25">
        <f t="shared" ref="G44:H44" si="15">G45</f>
        <v>50000</v>
      </c>
      <c r="H44" s="25">
        <f t="shared" si="15"/>
        <v>50000</v>
      </c>
    </row>
    <row r="45" spans="1:8" ht="109.5" customHeight="1">
      <c r="A45" s="22" t="s">
        <v>72</v>
      </c>
      <c r="B45" s="23" t="s">
        <v>14</v>
      </c>
      <c r="C45" s="23" t="s">
        <v>65</v>
      </c>
      <c r="D45" s="23" t="s">
        <v>73</v>
      </c>
      <c r="E45" s="23"/>
      <c r="F45" s="24">
        <f>F46</f>
        <v>50000</v>
      </c>
      <c r="G45" s="25">
        <f t="shared" ref="G45:H45" si="16">G46</f>
        <v>50000</v>
      </c>
      <c r="H45" s="25">
        <f t="shared" si="16"/>
        <v>50000</v>
      </c>
    </row>
    <row r="46" spans="1:8" ht="66.599999999999994" customHeight="1">
      <c r="A46" s="22" t="s">
        <v>43</v>
      </c>
      <c r="B46" s="23" t="s">
        <v>14</v>
      </c>
      <c r="C46" s="23" t="s">
        <v>65</v>
      </c>
      <c r="D46" s="23" t="s">
        <v>73</v>
      </c>
      <c r="E46" s="23" t="s">
        <v>37</v>
      </c>
      <c r="F46" s="24">
        <v>50000</v>
      </c>
      <c r="G46" s="34">
        <v>50000</v>
      </c>
      <c r="H46" s="34">
        <v>50000</v>
      </c>
    </row>
    <row r="47" spans="1:8" ht="78.599999999999994" customHeight="1">
      <c r="A47" s="39" t="s">
        <v>74</v>
      </c>
      <c r="B47" s="40" t="s">
        <v>14</v>
      </c>
      <c r="C47" s="40" t="s">
        <v>65</v>
      </c>
      <c r="D47" s="40" t="s">
        <v>75</v>
      </c>
      <c r="E47" s="40"/>
      <c r="F47" s="41">
        <v>2446022.66</v>
      </c>
      <c r="G47" s="42">
        <f>G48</f>
        <v>1839326</v>
      </c>
      <c r="H47" s="42">
        <f t="shared" ref="H47" si="17">H48</f>
        <v>1534850</v>
      </c>
    </row>
    <row r="48" spans="1:8" ht="45.6" customHeight="1">
      <c r="A48" s="22" t="s">
        <v>76</v>
      </c>
      <c r="B48" s="23" t="s">
        <v>14</v>
      </c>
      <c r="C48" s="23" t="s">
        <v>65</v>
      </c>
      <c r="D48" s="23" t="s">
        <v>77</v>
      </c>
      <c r="E48" s="23"/>
      <c r="F48" s="24">
        <v>2446022.66</v>
      </c>
      <c r="G48" s="25">
        <f t="shared" ref="G48:H48" si="18">G49</f>
        <v>1839326</v>
      </c>
      <c r="H48" s="25">
        <f t="shared" si="18"/>
        <v>1534850</v>
      </c>
    </row>
    <row r="49" spans="1:9" ht="47.25" customHeight="1">
      <c r="A49" s="22" t="s">
        <v>78</v>
      </c>
      <c r="B49" s="23" t="s">
        <v>14</v>
      </c>
      <c r="C49" s="23" t="s">
        <v>65</v>
      </c>
      <c r="D49" s="23" t="s">
        <v>79</v>
      </c>
      <c r="E49" s="23"/>
      <c r="F49" s="24">
        <v>2446022.66</v>
      </c>
      <c r="G49" s="25">
        <f>G50+G51</f>
        <v>1839326</v>
      </c>
      <c r="H49" s="25">
        <f>H50+H51</f>
        <v>1534850</v>
      </c>
    </row>
    <row r="50" spans="1:9" ht="54" customHeight="1">
      <c r="A50" s="22" t="s">
        <v>43</v>
      </c>
      <c r="B50" s="23" t="s">
        <v>14</v>
      </c>
      <c r="C50" s="23" t="s">
        <v>65</v>
      </c>
      <c r="D50" s="23" t="s">
        <v>79</v>
      </c>
      <c r="E50" s="23" t="s">
        <v>37</v>
      </c>
      <c r="F50" s="24">
        <v>2446022.66</v>
      </c>
      <c r="G50" s="34">
        <v>1839326</v>
      </c>
      <c r="H50" s="34">
        <v>1534850</v>
      </c>
    </row>
    <row r="51" spans="1:9" ht="54" customHeight="1">
      <c r="A51" s="43" t="s">
        <v>80</v>
      </c>
      <c r="B51" s="23" t="s">
        <v>14</v>
      </c>
      <c r="C51" s="23" t="s">
        <v>65</v>
      </c>
      <c r="D51" s="23" t="s">
        <v>79</v>
      </c>
      <c r="E51" s="23" t="s">
        <v>45</v>
      </c>
      <c r="F51" s="24">
        <v>3728520.96</v>
      </c>
      <c r="G51" s="25">
        <v>0</v>
      </c>
      <c r="H51" s="25">
        <v>0</v>
      </c>
      <c r="I51" t="s">
        <v>81</v>
      </c>
    </row>
    <row r="52" spans="1:9" ht="45">
      <c r="A52" s="39" t="s">
        <v>82</v>
      </c>
      <c r="B52" s="40" t="s">
        <v>14</v>
      </c>
      <c r="C52" s="40" t="s">
        <v>65</v>
      </c>
      <c r="D52" s="40" t="s">
        <v>83</v>
      </c>
      <c r="E52" s="40"/>
      <c r="F52" s="24">
        <f>F53</f>
        <v>150000</v>
      </c>
      <c r="G52" s="25">
        <f>G53</f>
        <v>50000</v>
      </c>
      <c r="H52" s="25">
        <f t="shared" ref="G52:H54" si="19">H53</f>
        <v>50000</v>
      </c>
    </row>
    <row r="53" spans="1:9" ht="32.25" customHeight="1">
      <c r="A53" s="22" t="s">
        <v>84</v>
      </c>
      <c r="B53" s="23" t="s">
        <v>14</v>
      </c>
      <c r="C53" s="23" t="s">
        <v>65</v>
      </c>
      <c r="D53" s="23" t="s">
        <v>85</v>
      </c>
      <c r="E53" s="23"/>
      <c r="F53" s="24">
        <f>F54</f>
        <v>150000</v>
      </c>
      <c r="G53" s="25">
        <f t="shared" si="19"/>
        <v>50000</v>
      </c>
      <c r="H53" s="25">
        <f t="shared" si="19"/>
        <v>50000</v>
      </c>
    </row>
    <row r="54" spans="1:9" ht="45">
      <c r="A54" s="22" t="s">
        <v>86</v>
      </c>
      <c r="B54" s="23" t="s">
        <v>14</v>
      </c>
      <c r="C54" s="23" t="s">
        <v>65</v>
      </c>
      <c r="D54" s="23" t="s">
        <v>87</v>
      </c>
      <c r="E54" s="23"/>
      <c r="F54" s="24">
        <f>F55</f>
        <v>150000</v>
      </c>
      <c r="G54" s="25">
        <f t="shared" si="19"/>
        <v>50000</v>
      </c>
      <c r="H54" s="25">
        <f t="shared" si="19"/>
        <v>50000</v>
      </c>
    </row>
    <row r="55" spans="1:9" ht="44.25" customHeight="1">
      <c r="A55" s="22" t="s">
        <v>43</v>
      </c>
      <c r="B55" s="23" t="s">
        <v>14</v>
      </c>
      <c r="C55" s="23" t="s">
        <v>65</v>
      </c>
      <c r="D55" s="23" t="s">
        <v>87</v>
      </c>
      <c r="E55" s="23" t="s">
        <v>37</v>
      </c>
      <c r="F55" s="24">
        <v>150000</v>
      </c>
      <c r="G55" s="25">
        <v>50000</v>
      </c>
      <c r="H55" s="25">
        <v>50000</v>
      </c>
    </row>
    <row r="56" spans="1:9" ht="23.25" customHeight="1">
      <c r="A56" s="20" t="s">
        <v>88</v>
      </c>
      <c r="B56" s="21" t="s">
        <v>17</v>
      </c>
      <c r="C56" s="21" t="s">
        <v>15</v>
      </c>
      <c r="D56" s="21"/>
      <c r="E56" s="21"/>
      <c r="F56" s="18">
        <v>337735</v>
      </c>
      <c r="G56" s="19">
        <f t="shared" ref="G56:H59" si="20">G57</f>
        <v>371803</v>
      </c>
      <c r="H56" s="19">
        <f t="shared" si="20"/>
        <v>406918</v>
      </c>
    </row>
    <row r="57" spans="1:9" ht="33" customHeight="1">
      <c r="A57" s="22" t="s">
        <v>89</v>
      </c>
      <c r="B57" s="23" t="s">
        <v>17</v>
      </c>
      <c r="C57" s="23" t="s">
        <v>90</v>
      </c>
      <c r="D57" s="23"/>
      <c r="E57" s="23"/>
      <c r="F57" s="24">
        <v>337735</v>
      </c>
      <c r="G57" s="25">
        <f t="shared" si="20"/>
        <v>371803</v>
      </c>
      <c r="H57" s="25">
        <f t="shared" si="20"/>
        <v>406918</v>
      </c>
    </row>
    <row r="58" spans="1:9" ht="30.75" customHeight="1">
      <c r="A58" s="22" t="s">
        <v>82</v>
      </c>
      <c r="B58" s="23" t="s">
        <v>17</v>
      </c>
      <c r="C58" s="23" t="s">
        <v>90</v>
      </c>
      <c r="D58" s="23" t="s">
        <v>83</v>
      </c>
      <c r="E58" s="23"/>
      <c r="F58" s="24">
        <v>337735</v>
      </c>
      <c r="G58" s="25">
        <f t="shared" si="20"/>
        <v>371803</v>
      </c>
      <c r="H58" s="25">
        <f t="shared" si="20"/>
        <v>406918</v>
      </c>
    </row>
    <row r="59" spans="1:9" ht="32.25" customHeight="1">
      <c r="A59" s="22" t="s">
        <v>84</v>
      </c>
      <c r="B59" s="23" t="s">
        <v>17</v>
      </c>
      <c r="C59" s="23" t="s">
        <v>90</v>
      </c>
      <c r="D59" s="23" t="s">
        <v>85</v>
      </c>
      <c r="E59" s="23"/>
      <c r="F59" s="24">
        <v>337735</v>
      </c>
      <c r="G59" s="25">
        <f t="shared" si="20"/>
        <v>371803</v>
      </c>
      <c r="H59" s="25">
        <f t="shared" si="20"/>
        <v>406918</v>
      </c>
    </row>
    <row r="60" spans="1:9" ht="50.25" customHeight="1">
      <c r="A60" s="22" t="s">
        <v>91</v>
      </c>
      <c r="B60" s="23" t="s">
        <v>17</v>
      </c>
      <c r="C60" s="23" t="s">
        <v>90</v>
      </c>
      <c r="D60" s="23" t="s">
        <v>92</v>
      </c>
      <c r="E60" s="23"/>
      <c r="F60" s="24">
        <v>337735</v>
      </c>
      <c r="G60" s="25">
        <f t="shared" ref="G60:H60" si="21">G61+G62</f>
        <v>371803</v>
      </c>
      <c r="H60" s="25">
        <f t="shared" si="21"/>
        <v>406918</v>
      </c>
    </row>
    <row r="61" spans="1:9" ht="108.6" customHeight="1">
      <c r="A61" s="44" t="s">
        <v>24</v>
      </c>
      <c r="B61" s="45" t="s">
        <v>17</v>
      </c>
      <c r="C61" s="23" t="s">
        <v>90</v>
      </c>
      <c r="D61" s="23" t="s">
        <v>92</v>
      </c>
      <c r="E61" s="23" t="s">
        <v>25</v>
      </c>
      <c r="F61" s="24">
        <v>300637</v>
      </c>
      <c r="G61" s="34">
        <v>300637</v>
      </c>
      <c r="H61" s="34">
        <v>300637</v>
      </c>
    </row>
    <row r="62" spans="1:9" ht="77.25" customHeight="1">
      <c r="A62" s="28" t="s">
        <v>43</v>
      </c>
      <c r="B62" s="45" t="s">
        <v>17</v>
      </c>
      <c r="C62" s="23" t="s">
        <v>90</v>
      </c>
      <c r="D62" s="23" t="s">
        <v>92</v>
      </c>
      <c r="E62" s="23" t="s">
        <v>37</v>
      </c>
      <c r="F62" s="24">
        <v>37098</v>
      </c>
      <c r="G62" s="25">
        <v>71166</v>
      </c>
      <c r="H62" s="25">
        <v>106281</v>
      </c>
    </row>
    <row r="63" spans="1:9" ht="72.75" customHeight="1">
      <c r="A63" s="26" t="s">
        <v>93</v>
      </c>
      <c r="B63" s="46" t="s">
        <v>90</v>
      </c>
      <c r="C63" s="21" t="s">
        <v>15</v>
      </c>
      <c r="D63" s="21"/>
      <c r="E63" s="21"/>
      <c r="F63" s="18">
        <f>F64+F70</f>
        <v>1150000</v>
      </c>
      <c r="G63" s="19">
        <f>G64+G70</f>
        <v>5000</v>
      </c>
      <c r="H63" s="19">
        <f>H64+H70</f>
        <v>5000</v>
      </c>
    </row>
    <row r="64" spans="1:9" ht="15.75">
      <c r="A64" s="39" t="s">
        <v>94</v>
      </c>
      <c r="B64" s="40" t="s">
        <v>90</v>
      </c>
      <c r="C64" s="40" t="s">
        <v>95</v>
      </c>
      <c r="D64" s="40"/>
      <c r="E64" s="40"/>
      <c r="F64" s="41">
        <v>675000</v>
      </c>
      <c r="G64" s="42">
        <f t="shared" ref="G64:H68" si="22">G65</f>
        <v>4000</v>
      </c>
      <c r="H64" s="42">
        <f t="shared" si="22"/>
        <v>4000</v>
      </c>
    </row>
    <row r="65" spans="1:8" ht="96.6" customHeight="1">
      <c r="A65" s="22" t="s">
        <v>96</v>
      </c>
      <c r="B65" s="23" t="s">
        <v>90</v>
      </c>
      <c r="C65" s="23" t="s">
        <v>95</v>
      </c>
      <c r="D65" s="23" t="s">
        <v>97</v>
      </c>
      <c r="E65" s="23"/>
      <c r="F65" s="24">
        <f>F66</f>
        <v>200000</v>
      </c>
      <c r="G65" s="25">
        <f>G66</f>
        <v>4000</v>
      </c>
      <c r="H65" s="25">
        <f>H66</f>
        <v>4000</v>
      </c>
    </row>
    <row r="66" spans="1:8" ht="107.25" customHeight="1">
      <c r="A66" s="22" t="s">
        <v>98</v>
      </c>
      <c r="B66" s="23" t="s">
        <v>90</v>
      </c>
      <c r="C66" s="23" t="s">
        <v>95</v>
      </c>
      <c r="D66" s="23" t="s">
        <v>99</v>
      </c>
      <c r="E66" s="23"/>
      <c r="F66" s="24">
        <f>F67</f>
        <v>200000</v>
      </c>
      <c r="G66" s="25">
        <f t="shared" si="22"/>
        <v>4000</v>
      </c>
      <c r="H66" s="25">
        <f t="shared" si="22"/>
        <v>4000</v>
      </c>
    </row>
    <row r="67" spans="1:8" ht="83.25" customHeight="1">
      <c r="A67" s="22" t="s">
        <v>100</v>
      </c>
      <c r="B67" s="23" t="s">
        <v>90</v>
      </c>
      <c r="C67" s="23" t="s">
        <v>95</v>
      </c>
      <c r="D67" s="23" t="s">
        <v>101</v>
      </c>
      <c r="E67" s="23"/>
      <c r="F67" s="24">
        <f>F68</f>
        <v>200000</v>
      </c>
      <c r="G67" s="25">
        <f t="shared" si="22"/>
        <v>4000</v>
      </c>
      <c r="H67" s="25">
        <f t="shared" si="22"/>
        <v>4000</v>
      </c>
    </row>
    <row r="68" spans="1:8" ht="92.45" customHeight="1">
      <c r="A68" s="22" t="s">
        <v>102</v>
      </c>
      <c r="B68" s="23" t="s">
        <v>90</v>
      </c>
      <c r="C68" s="23" t="s">
        <v>95</v>
      </c>
      <c r="D68" s="23" t="s">
        <v>103</v>
      </c>
      <c r="E68" s="23"/>
      <c r="F68" s="24">
        <f>F69</f>
        <v>200000</v>
      </c>
      <c r="G68" s="25">
        <f t="shared" si="22"/>
        <v>4000</v>
      </c>
      <c r="H68" s="25">
        <f t="shared" si="22"/>
        <v>4000</v>
      </c>
    </row>
    <row r="69" spans="1:8" ht="42.75" customHeight="1">
      <c r="A69" s="22" t="s">
        <v>43</v>
      </c>
      <c r="B69" s="23" t="s">
        <v>90</v>
      </c>
      <c r="C69" s="23" t="s">
        <v>95</v>
      </c>
      <c r="D69" s="23" t="s">
        <v>103</v>
      </c>
      <c r="E69" s="23" t="s">
        <v>37</v>
      </c>
      <c r="F69" s="24">
        <v>200000</v>
      </c>
      <c r="G69" s="34">
        <v>4000</v>
      </c>
      <c r="H69" s="34">
        <v>4000</v>
      </c>
    </row>
    <row r="70" spans="1:8" ht="98.25" customHeight="1">
      <c r="A70" s="39" t="s">
        <v>104</v>
      </c>
      <c r="B70" s="40" t="s">
        <v>90</v>
      </c>
      <c r="C70" s="40" t="s">
        <v>105</v>
      </c>
      <c r="D70" s="40"/>
      <c r="E70" s="40"/>
      <c r="F70" s="41">
        <f>F71</f>
        <v>475000</v>
      </c>
      <c r="G70" s="42">
        <f t="shared" ref="G70:H74" si="23">G71</f>
        <v>1000</v>
      </c>
      <c r="H70" s="42">
        <f t="shared" si="23"/>
        <v>1000</v>
      </c>
    </row>
    <row r="71" spans="1:8" ht="135.75" customHeight="1">
      <c r="A71" s="22" t="s">
        <v>106</v>
      </c>
      <c r="B71" s="23" t="s">
        <v>90</v>
      </c>
      <c r="C71" s="23" t="s">
        <v>105</v>
      </c>
      <c r="D71" s="23" t="s">
        <v>97</v>
      </c>
      <c r="E71" s="23"/>
      <c r="F71" s="24">
        <v>475000</v>
      </c>
      <c r="G71" s="25">
        <f t="shared" si="23"/>
        <v>1000</v>
      </c>
      <c r="H71" s="25">
        <f t="shared" si="23"/>
        <v>1000</v>
      </c>
    </row>
    <row r="72" spans="1:8" ht="105" customHeight="1">
      <c r="A72" s="22" t="s">
        <v>107</v>
      </c>
      <c r="B72" s="23" t="s">
        <v>90</v>
      </c>
      <c r="C72" s="23" t="s">
        <v>105</v>
      </c>
      <c r="D72" s="23" t="s">
        <v>108</v>
      </c>
      <c r="E72" s="23"/>
      <c r="F72" s="24">
        <v>475000</v>
      </c>
      <c r="G72" s="25">
        <f t="shared" si="23"/>
        <v>1000</v>
      </c>
      <c r="H72" s="25">
        <f t="shared" si="23"/>
        <v>1000</v>
      </c>
    </row>
    <row r="73" spans="1:8" ht="46.5" customHeight="1">
      <c r="A73" s="22" t="s">
        <v>109</v>
      </c>
      <c r="B73" s="23" t="s">
        <v>90</v>
      </c>
      <c r="C73" s="23" t="s">
        <v>105</v>
      </c>
      <c r="D73" s="23" t="s">
        <v>110</v>
      </c>
      <c r="E73" s="23"/>
      <c r="F73" s="24">
        <v>475000</v>
      </c>
      <c r="G73" s="25">
        <f t="shared" si="23"/>
        <v>1000</v>
      </c>
      <c r="H73" s="25">
        <f t="shared" si="23"/>
        <v>1000</v>
      </c>
    </row>
    <row r="74" spans="1:8" ht="63" customHeight="1">
      <c r="A74" s="22" t="s">
        <v>111</v>
      </c>
      <c r="B74" s="23" t="s">
        <v>90</v>
      </c>
      <c r="C74" s="23" t="s">
        <v>105</v>
      </c>
      <c r="D74" s="23" t="s">
        <v>112</v>
      </c>
      <c r="E74" s="23"/>
      <c r="F74" s="24">
        <v>475000</v>
      </c>
      <c r="G74" s="25">
        <f t="shared" si="23"/>
        <v>1000</v>
      </c>
      <c r="H74" s="25">
        <f t="shared" si="23"/>
        <v>1000</v>
      </c>
    </row>
    <row r="75" spans="1:8" ht="61.9" customHeight="1">
      <c r="A75" s="22" t="s">
        <v>43</v>
      </c>
      <c r="B75" s="23" t="s">
        <v>90</v>
      </c>
      <c r="C75" s="23" t="s">
        <v>105</v>
      </c>
      <c r="D75" s="23" t="s">
        <v>112</v>
      </c>
      <c r="E75" s="23" t="s">
        <v>37</v>
      </c>
      <c r="F75" s="24">
        <v>475000</v>
      </c>
      <c r="G75" s="34">
        <v>1000</v>
      </c>
      <c r="H75" s="34">
        <v>1000</v>
      </c>
    </row>
    <row r="76" spans="1:8" ht="15.75">
      <c r="A76" s="20" t="s">
        <v>113</v>
      </c>
      <c r="B76" s="21" t="s">
        <v>27</v>
      </c>
      <c r="C76" s="21" t="s">
        <v>15</v>
      </c>
      <c r="D76" s="21"/>
      <c r="E76" s="21"/>
      <c r="F76" s="18">
        <f>F77</f>
        <v>5000</v>
      </c>
      <c r="G76" s="19">
        <f t="shared" ref="G76:H76" si="24">G77</f>
        <v>5000</v>
      </c>
      <c r="H76" s="19">
        <f t="shared" si="24"/>
        <v>5000</v>
      </c>
    </row>
    <row r="77" spans="1:8" ht="37.5" customHeight="1">
      <c r="A77" s="20" t="s">
        <v>114</v>
      </c>
      <c r="B77" s="21" t="s">
        <v>27</v>
      </c>
      <c r="C77" s="21" t="s">
        <v>115</v>
      </c>
      <c r="D77" s="21"/>
      <c r="E77" s="21"/>
      <c r="F77" s="18">
        <f t="shared" ref="F77:F81" si="25">F78</f>
        <v>5000</v>
      </c>
      <c r="G77" s="19">
        <f t="shared" ref="G77:H81" si="26">G78</f>
        <v>5000</v>
      </c>
      <c r="H77" s="19">
        <f t="shared" si="26"/>
        <v>5000</v>
      </c>
    </row>
    <row r="78" spans="1:8" ht="84" customHeight="1">
      <c r="A78" s="22" t="s">
        <v>116</v>
      </c>
      <c r="B78" s="23" t="s">
        <v>27</v>
      </c>
      <c r="C78" s="23" t="s">
        <v>115</v>
      </c>
      <c r="D78" s="23" t="s">
        <v>117</v>
      </c>
      <c r="E78" s="23"/>
      <c r="F78" s="24">
        <f t="shared" si="25"/>
        <v>5000</v>
      </c>
      <c r="G78" s="25">
        <f t="shared" si="26"/>
        <v>5000</v>
      </c>
      <c r="H78" s="25">
        <f t="shared" si="26"/>
        <v>5000</v>
      </c>
    </row>
    <row r="79" spans="1:8" ht="47.25" customHeight="1">
      <c r="A79" s="22" t="s">
        <v>118</v>
      </c>
      <c r="B79" s="23" t="s">
        <v>27</v>
      </c>
      <c r="C79" s="23" t="s">
        <v>115</v>
      </c>
      <c r="D79" s="23" t="s">
        <v>119</v>
      </c>
      <c r="E79" s="23"/>
      <c r="F79" s="24">
        <f t="shared" si="25"/>
        <v>5000</v>
      </c>
      <c r="G79" s="25">
        <f t="shared" si="26"/>
        <v>5000</v>
      </c>
      <c r="H79" s="25">
        <f t="shared" si="26"/>
        <v>5000</v>
      </c>
    </row>
    <row r="80" spans="1:8" ht="111" customHeight="1">
      <c r="A80" s="22" t="s">
        <v>120</v>
      </c>
      <c r="B80" s="23" t="s">
        <v>27</v>
      </c>
      <c r="C80" s="23" t="s">
        <v>115</v>
      </c>
      <c r="D80" s="23" t="s">
        <v>121</v>
      </c>
      <c r="E80" s="23"/>
      <c r="F80" s="24">
        <f t="shared" si="25"/>
        <v>5000</v>
      </c>
      <c r="G80" s="25">
        <f t="shared" si="26"/>
        <v>5000</v>
      </c>
      <c r="H80" s="25">
        <f t="shared" si="26"/>
        <v>5000</v>
      </c>
    </row>
    <row r="81" spans="1:8" ht="126.75" customHeight="1">
      <c r="A81" s="22" t="s">
        <v>122</v>
      </c>
      <c r="B81" s="23" t="s">
        <v>27</v>
      </c>
      <c r="C81" s="23" t="s">
        <v>115</v>
      </c>
      <c r="D81" s="23" t="s">
        <v>123</v>
      </c>
      <c r="E81" s="23"/>
      <c r="F81" s="24">
        <f t="shared" si="25"/>
        <v>5000</v>
      </c>
      <c r="G81" s="25">
        <f t="shared" si="26"/>
        <v>5000</v>
      </c>
      <c r="H81" s="25">
        <f t="shared" si="26"/>
        <v>5000</v>
      </c>
    </row>
    <row r="82" spans="1:8" ht="70.5" customHeight="1">
      <c r="A82" s="22" t="s">
        <v>43</v>
      </c>
      <c r="B82" s="23" t="s">
        <v>27</v>
      </c>
      <c r="C82" s="23" t="s">
        <v>115</v>
      </c>
      <c r="D82" s="23" t="s">
        <v>123</v>
      </c>
      <c r="E82" s="23" t="s">
        <v>37</v>
      </c>
      <c r="F82" s="24">
        <v>5000</v>
      </c>
      <c r="G82" s="34">
        <v>5000</v>
      </c>
      <c r="H82" s="34">
        <v>5000</v>
      </c>
    </row>
    <row r="83" spans="1:8" ht="28.5">
      <c r="A83" s="20" t="s">
        <v>124</v>
      </c>
      <c r="B83" s="21" t="s">
        <v>125</v>
      </c>
      <c r="C83" s="21" t="s">
        <v>15</v>
      </c>
      <c r="D83" s="21"/>
      <c r="E83" s="21"/>
      <c r="F83" s="18">
        <v>5972167.96</v>
      </c>
      <c r="G83" s="19">
        <f t="shared" ref="G83:H83" si="27">G84</f>
        <v>2902814</v>
      </c>
      <c r="H83" s="19">
        <f t="shared" si="27"/>
        <v>2910000</v>
      </c>
    </row>
    <row r="84" spans="1:8" ht="15.75">
      <c r="A84" s="48" t="s">
        <v>126</v>
      </c>
      <c r="B84" s="40" t="s">
        <v>125</v>
      </c>
      <c r="C84" s="40" t="s">
        <v>90</v>
      </c>
      <c r="D84" s="40"/>
      <c r="E84" s="40"/>
      <c r="F84" s="41">
        <v>5972167.96</v>
      </c>
      <c r="G84" s="42">
        <f>G85+G100</f>
        <v>2902814</v>
      </c>
      <c r="H84" s="42">
        <f>H85+H100</f>
        <v>2910000</v>
      </c>
    </row>
    <row r="85" spans="1:8" ht="84" customHeight="1">
      <c r="A85" s="20" t="s">
        <v>127</v>
      </c>
      <c r="B85" s="40" t="s">
        <v>125</v>
      </c>
      <c r="C85" s="40" t="s">
        <v>90</v>
      </c>
      <c r="D85" s="21" t="s">
        <v>128</v>
      </c>
      <c r="E85" s="40"/>
      <c r="F85" s="41">
        <v>1826073.96</v>
      </c>
      <c r="G85" s="42">
        <f t="shared" ref="G85:H85" si="28">G86</f>
        <v>10000</v>
      </c>
      <c r="H85" s="42">
        <f t="shared" si="28"/>
        <v>10000</v>
      </c>
    </row>
    <row r="86" spans="1:8" ht="110.25" customHeight="1">
      <c r="A86" s="49" t="s">
        <v>129</v>
      </c>
      <c r="B86" s="23" t="s">
        <v>125</v>
      </c>
      <c r="C86" s="23" t="s">
        <v>90</v>
      </c>
      <c r="D86" s="23" t="s">
        <v>130</v>
      </c>
      <c r="E86" s="23"/>
      <c r="F86" s="24">
        <v>1826073.96</v>
      </c>
      <c r="G86" s="25">
        <f t="shared" ref="G86:H86" si="29">G94+G89</f>
        <v>10000</v>
      </c>
      <c r="H86" s="25">
        <f t="shared" si="29"/>
        <v>10000</v>
      </c>
    </row>
    <row r="87" spans="1:8" ht="84.75" customHeight="1">
      <c r="A87" s="22" t="s">
        <v>131</v>
      </c>
      <c r="B87" s="23" t="s">
        <v>125</v>
      </c>
      <c r="C87" s="23" t="s">
        <v>90</v>
      </c>
      <c r="D87" s="23" t="s">
        <v>132</v>
      </c>
      <c r="E87" s="23"/>
      <c r="F87" s="24">
        <v>3325085.36</v>
      </c>
      <c r="G87" s="25">
        <f t="shared" ref="G87:H88" si="30">G88</f>
        <v>5000</v>
      </c>
      <c r="H87" s="25">
        <f t="shared" si="30"/>
        <v>5000</v>
      </c>
    </row>
    <row r="88" spans="1:8" ht="91.5" customHeight="1">
      <c r="A88" s="22" t="s">
        <v>133</v>
      </c>
      <c r="B88" s="23" t="s">
        <v>125</v>
      </c>
      <c r="C88" s="23" t="s">
        <v>90</v>
      </c>
      <c r="D88" s="23" t="s">
        <v>134</v>
      </c>
      <c r="E88" s="40"/>
      <c r="F88" s="24">
        <v>2154600</v>
      </c>
      <c r="G88" s="25">
        <f t="shared" si="30"/>
        <v>5000</v>
      </c>
      <c r="H88" s="25">
        <f t="shared" si="30"/>
        <v>5000</v>
      </c>
    </row>
    <row r="89" spans="1:8" ht="61.9" customHeight="1">
      <c r="A89" s="44" t="s">
        <v>43</v>
      </c>
      <c r="B89" s="23" t="s">
        <v>125</v>
      </c>
      <c r="C89" s="23" t="s">
        <v>90</v>
      </c>
      <c r="D89" s="23" t="s">
        <v>134</v>
      </c>
      <c r="E89" s="23" t="s">
        <v>37</v>
      </c>
      <c r="F89" s="24">
        <v>2154600</v>
      </c>
      <c r="G89" s="34">
        <v>5000</v>
      </c>
      <c r="H89" s="34">
        <v>5000</v>
      </c>
    </row>
    <row r="90" spans="1:8" ht="123" customHeight="1">
      <c r="A90" s="27" t="s">
        <v>135</v>
      </c>
      <c r="B90" s="21" t="s">
        <v>125</v>
      </c>
      <c r="C90" s="21" t="s">
        <v>90</v>
      </c>
      <c r="D90" s="21" t="s">
        <v>136</v>
      </c>
      <c r="E90" s="40"/>
      <c r="F90" s="18">
        <v>1172485.3600000001</v>
      </c>
      <c r="G90" s="19">
        <f t="shared" ref="G90:H90" si="31">G94</f>
        <v>5000</v>
      </c>
      <c r="H90" s="19">
        <f t="shared" si="31"/>
        <v>5000</v>
      </c>
    </row>
    <row r="91" spans="1:8" ht="135" customHeight="1">
      <c r="A91" s="50" t="s">
        <v>137</v>
      </c>
      <c r="B91" s="51" t="s">
        <v>125</v>
      </c>
      <c r="C91" s="23" t="s">
        <v>90</v>
      </c>
      <c r="D91" s="23" t="s">
        <v>130</v>
      </c>
      <c r="E91" s="40"/>
      <c r="F91" s="24">
        <v>1021473.96</v>
      </c>
      <c r="G91" s="25">
        <f t="shared" ref="G91:H93" si="32">G92</f>
        <v>5000</v>
      </c>
      <c r="H91" s="25">
        <f t="shared" si="32"/>
        <v>5000</v>
      </c>
    </row>
    <row r="92" spans="1:8" ht="69.75" customHeight="1">
      <c r="A92" s="28" t="s">
        <v>138</v>
      </c>
      <c r="B92" s="23" t="s">
        <v>125</v>
      </c>
      <c r="C92" s="23" t="s">
        <v>90</v>
      </c>
      <c r="D92" s="23" t="s">
        <v>132</v>
      </c>
      <c r="E92" s="40"/>
      <c r="F92" s="24">
        <v>3327085.36</v>
      </c>
      <c r="G92" s="25">
        <f t="shared" si="32"/>
        <v>5000</v>
      </c>
      <c r="H92" s="25">
        <f t="shared" si="32"/>
        <v>5000</v>
      </c>
    </row>
    <row r="93" spans="1:8" ht="48" customHeight="1">
      <c r="A93" s="28" t="s">
        <v>139</v>
      </c>
      <c r="B93" s="23" t="s">
        <v>125</v>
      </c>
      <c r="C93" s="23" t="s">
        <v>90</v>
      </c>
      <c r="D93" s="23" t="s">
        <v>136</v>
      </c>
      <c r="E93" s="40"/>
      <c r="F93" s="24">
        <v>1172485.3600000001</v>
      </c>
      <c r="G93" s="25">
        <f t="shared" si="32"/>
        <v>5000</v>
      </c>
      <c r="H93" s="25">
        <f t="shared" si="32"/>
        <v>5000</v>
      </c>
    </row>
    <row r="94" spans="1:8" ht="61.15" customHeight="1">
      <c r="A94" s="30" t="s">
        <v>43</v>
      </c>
      <c r="B94" s="23" t="s">
        <v>125</v>
      </c>
      <c r="C94" s="23" t="s">
        <v>90</v>
      </c>
      <c r="D94" s="23" t="s">
        <v>136</v>
      </c>
      <c r="E94" s="23" t="s">
        <v>37</v>
      </c>
      <c r="F94" s="24">
        <v>1172485.3600000001</v>
      </c>
      <c r="G94" s="34">
        <v>5000</v>
      </c>
      <c r="H94" s="34">
        <v>5000</v>
      </c>
    </row>
    <row r="95" spans="1:8" ht="141.75" customHeight="1">
      <c r="A95" s="26" t="s">
        <v>140</v>
      </c>
      <c r="B95" s="21" t="s">
        <v>125</v>
      </c>
      <c r="C95" s="21" t="s">
        <v>90</v>
      </c>
      <c r="D95" s="21" t="s">
        <v>141</v>
      </c>
      <c r="E95" s="40"/>
      <c r="F95" s="18">
        <v>1865028</v>
      </c>
      <c r="G95" s="25"/>
      <c r="H95" s="25"/>
    </row>
    <row r="96" spans="1:8" ht="89.25" customHeight="1">
      <c r="A96" s="49" t="s">
        <v>142</v>
      </c>
      <c r="B96" s="23" t="s">
        <v>125</v>
      </c>
      <c r="C96" s="23" t="s">
        <v>90</v>
      </c>
      <c r="D96" s="23" t="s">
        <v>143</v>
      </c>
      <c r="E96" s="23"/>
      <c r="F96" s="24">
        <v>1865028</v>
      </c>
      <c r="G96" s="25"/>
      <c r="H96" s="25"/>
    </row>
    <row r="97" spans="1:9" ht="75.75" customHeight="1">
      <c r="A97" s="22" t="s">
        <v>144</v>
      </c>
      <c r="B97" s="23" t="s">
        <v>125</v>
      </c>
      <c r="C97" s="23" t="s">
        <v>90</v>
      </c>
      <c r="D97" s="23" t="s">
        <v>145</v>
      </c>
      <c r="E97" s="23"/>
      <c r="F97" s="24">
        <v>1865028</v>
      </c>
      <c r="G97" s="25"/>
      <c r="H97" s="25"/>
    </row>
    <row r="98" spans="1:9" ht="98.25" customHeight="1">
      <c r="A98" s="22" t="s">
        <v>146</v>
      </c>
      <c r="B98" s="23" t="s">
        <v>125</v>
      </c>
      <c r="C98" s="23" t="s">
        <v>90</v>
      </c>
      <c r="D98" s="23" t="s">
        <v>147</v>
      </c>
      <c r="E98" s="40"/>
      <c r="F98" s="24">
        <v>1865028</v>
      </c>
      <c r="G98" s="25"/>
      <c r="H98" s="25"/>
    </row>
    <row r="99" spans="1:9" ht="61.15" customHeight="1">
      <c r="A99" s="44" t="s">
        <v>43</v>
      </c>
      <c r="B99" s="23" t="s">
        <v>125</v>
      </c>
      <c r="C99" s="23" t="s">
        <v>90</v>
      </c>
      <c r="D99" s="23" t="s">
        <v>147</v>
      </c>
      <c r="E99" s="23" t="s">
        <v>37</v>
      </c>
      <c r="F99" s="24">
        <v>1865028</v>
      </c>
      <c r="G99" s="25"/>
      <c r="H99" s="25"/>
    </row>
    <row r="100" spans="1:9" ht="54" customHeight="1">
      <c r="A100" s="39" t="s">
        <v>82</v>
      </c>
      <c r="B100" s="40" t="s">
        <v>125</v>
      </c>
      <c r="C100" s="40" t="s">
        <v>90</v>
      </c>
      <c r="D100" s="40" t="s">
        <v>83</v>
      </c>
      <c r="E100" s="40"/>
      <c r="F100" s="41">
        <v>1883667.6</v>
      </c>
      <c r="G100" s="42">
        <f t="shared" ref="G100:H101" si="33">G101</f>
        <v>2892814</v>
      </c>
      <c r="H100" s="42">
        <f t="shared" si="33"/>
        <v>2900000</v>
      </c>
    </row>
    <row r="101" spans="1:9" ht="33.75" customHeight="1">
      <c r="A101" s="39" t="s">
        <v>84</v>
      </c>
      <c r="B101" s="52" t="s">
        <v>125</v>
      </c>
      <c r="C101" s="52" t="s">
        <v>90</v>
      </c>
      <c r="D101" s="52" t="s">
        <v>85</v>
      </c>
      <c r="E101" s="52"/>
      <c r="F101" s="53">
        <v>2281066</v>
      </c>
      <c r="G101" s="54">
        <f t="shared" si="33"/>
        <v>2892814</v>
      </c>
      <c r="H101" s="54">
        <f t="shared" si="33"/>
        <v>2900000</v>
      </c>
    </row>
    <row r="102" spans="1:9" ht="33.75" customHeight="1">
      <c r="A102" s="22" t="s">
        <v>148</v>
      </c>
      <c r="B102" s="23" t="s">
        <v>125</v>
      </c>
      <c r="C102" s="23" t="s">
        <v>90</v>
      </c>
      <c r="D102" s="23" t="s">
        <v>149</v>
      </c>
      <c r="E102" s="23"/>
      <c r="F102" s="24">
        <v>1282296</v>
      </c>
      <c r="G102" s="25">
        <f t="shared" ref="G102:H102" si="34">G103</f>
        <v>2892814</v>
      </c>
      <c r="H102" s="25">
        <f t="shared" si="34"/>
        <v>2900000</v>
      </c>
    </row>
    <row r="103" spans="1:9" ht="46.5" customHeight="1">
      <c r="A103" s="55" t="s">
        <v>43</v>
      </c>
      <c r="B103" s="56" t="s">
        <v>125</v>
      </c>
      <c r="C103" s="56" t="s">
        <v>90</v>
      </c>
      <c r="D103" s="56" t="s">
        <v>149</v>
      </c>
      <c r="E103" s="56" t="s">
        <v>37</v>
      </c>
      <c r="F103" s="57">
        <v>1282296</v>
      </c>
      <c r="G103" s="58">
        <v>2892814</v>
      </c>
      <c r="H103" s="58">
        <v>2900000</v>
      </c>
      <c r="I103" s="72"/>
    </row>
    <row r="104" spans="1:9" ht="61.5" customHeight="1">
      <c r="A104" s="28" t="s">
        <v>150</v>
      </c>
      <c r="B104" s="56" t="s">
        <v>125</v>
      </c>
      <c r="C104" s="56" t="s">
        <v>90</v>
      </c>
      <c r="D104" s="59" t="s">
        <v>151</v>
      </c>
      <c r="E104" s="59"/>
      <c r="F104" s="60">
        <v>360822</v>
      </c>
      <c r="G104" s="61">
        <f t="shared" ref="G104:H104" si="35">G105</f>
        <v>0</v>
      </c>
      <c r="H104" s="61">
        <f t="shared" si="35"/>
        <v>0</v>
      </c>
    </row>
    <row r="105" spans="1:9" ht="66" customHeight="1">
      <c r="A105" s="28" t="s">
        <v>152</v>
      </c>
      <c r="B105" s="56" t="s">
        <v>125</v>
      </c>
      <c r="C105" s="56" t="s">
        <v>90</v>
      </c>
      <c r="D105" s="59" t="s">
        <v>151</v>
      </c>
      <c r="E105" s="59">
        <v>200</v>
      </c>
      <c r="F105" s="60">
        <v>360822</v>
      </c>
      <c r="G105" s="62">
        <v>0</v>
      </c>
      <c r="H105" s="62">
        <v>0</v>
      </c>
      <c r="I105" t="s">
        <v>153</v>
      </c>
    </row>
    <row r="106" spans="1:9" ht="126.75" customHeight="1">
      <c r="A106" s="28" t="s">
        <v>154</v>
      </c>
      <c r="B106" s="56" t="s">
        <v>125</v>
      </c>
      <c r="C106" s="56" t="s">
        <v>90</v>
      </c>
      <c r="D106" s="59" t="s">
        <v>155</v>
      </c>
      <c r="E106" s="59"/>
      <c r="F106" s="63">
        <v>240549.6</v>
      </c>
      <c r="G106" s="61">
        <f t="shared" ref="G106:H106" si="36">G107</f>
        <v>0</v>
      </c>
      <c r="H106" s="61">
        <f t="shared" si="36"/>
        <v>0</v>
      </c>
    </row>
    <row r="107" spans="1:9" ht="46.5" customHeight="1">
      <c r="A107" s="28" t="s">
        <v>156</v>
      </c>
      <c r="B107" s="23" t="s">
        <v>125</v>
      </c>
      <c r="C107" s="23" t="s">
        <v>90</v>
      </c>
      <c r="D107" s="59" t="s">
        <v>155</v>
      </c>
      <c r="E107" s="59">
        <v>200</v>
      </c>
      <c r="F107" s="63">
        <v>240549.6</v>
      </c>
      <c r="G107" s="62">
        <v>0</v>
      </c>
      <c r="H107" s="62">
        <v>0</v>
      </c>
      <c r="I107" t="s">
        <v>157</v>
      </c>
    </row>
    <row r="108" spans="1:9" ht="0.75" customHeight="1">
      <c r="A108" s="64" t="s">
        <v>158</v>
      </c>
      <c r="B108" s="21" t="s">
        <v>159</v>
      </c>
      <c r="C108" s="21" t="s">
        <v>15</v>
      </c>
      <c r="D108" s="65"/>
      <c r="E108" s="65"/>
      <c r="F108" s="66">
        <f>F109</f>
        <v>0</v>
      </c>
      <c r="G108" s="67">
        <f t="shared" ref="G108:H108" si="37">G109</f>
        <v>0</v>
      </c>
      <c r="H108" s="67">
        <f t="shared" si="37"/>
        <v>0</v>
      </c>
    </row>
    <row r="109" spans="1:9" ht="25.5" customHeight="1">
      <c r="A109" s="68" t="s">
        <v>160</v>
      </c>
      <c r="B109" s="40" t="s">
        <v>159</v>
      </c>
      <c r="C109" s="40" t="s">
        <v>14</v>
      </c>
      <c r="D109" s="40"/>
      <c r="E109" s="40"/>
      <c r="F109" s="41"/>
      <c r="G109" s="42"/>
      <c r="H109" s="42"/>
    </row>
    <row r="110" spans="1:9" ht="69.75" customHeight="1">
      <c r="A110" s="69" t="s">
        <v>161</v>
      </c>
      <c r="B110" s="23" t="s">
        <v>159</v>
      </c>
      <c r="C110" s="23" t="s">
        <v>14</v>
      </c>
      <c r="D110" s="70" t="s">
        <v>162</v>
      </c>
      <c r="E110" s="40"/>
      <c r="F110" s="41"/>
      <c r="G110" s="42"/>
      <c r="H110" s="42"/>
    </row>
    <row r="111" spans="1:9" ht="55.5" customHeight="1">
      <c r="A111" s="28" t="s">
        <v>163</v>
      </c>
      <c r="B111" s="23" t="s">
        <v>159</v>
      </c>
      <c r="C111" s="23" t="s">
        <v>14</v>
      </c>
      <c r="D111" s="70" t="s">
        <v>164</v>
      </c>
      <c r="E111" s="59"/>
      <c r="F111" s="71"/>
      <c r="G111" s="62"/>
      <c r="H111" s="62"/>
    </row>
    <row r="112" spans="1:9" ht="55.5" customHeight="1">
      <c r="A112" s="69" t="s">
        <v>165</v>
      </c>
      <c r="B112" s="23" t="s">
        <v>159</v>
      </c>
      <c r="C112" s="23" t="s">
        <v>14</v>
      </c>
      <c r="D112" s="70" t="s">
        <v>166</v>
      </c>
      <c r="E112" s="59"/>
      <c r="F112" s="71"/>
      <c r="G112" s="62"/>
      <c r="H112" s="62"/>
    </row>
    <row r="113" spans="1:8" ht="55.5" customHeight="1">
      <c r="A113" s="69" t="s">
        <v>167</v>
      </c>
      <c r="B113" s="23" t="s">
        <v>159</v>
      </c>
      <c r="C113" s="23" t="s">
        <v>14</v>
      </c>
      <c r="D113" s="70" t="s">
        <v>168</v>
      </c>
      <c r="E113" s="70">
        <v>200</v>
      </c>
      <c r="F113" s="71"/>
      <c r="G113" s="62"/>
      <c r="H113" s="62"/>
    </row>
    <row r="114" spans="1:8" ht="21.75" customHeight="1">
      <c r="A114" s="64" t="s">
        <v>169</v>
      </c>
      <c r="B114" s="65" t="s">
        <v>105</v>
      </c>
      <c r="C114" s="65" t="s">
        <v>15</v>
      </c>
      <c r="D114" s="65"/>
      <c r="E114" s="65"/>
      <c r="F114" s="66">
        <f>F115+F120</f>
        <v>1050000</v>
      </c>
      <c r="G114" s="67">
        <f t="shared" ref="G114:H114" si="38">G115+G120</f>
        <v>1050000</v>
      </c>
      <c r="H114" s="67">
        <f t="shared" si="38"/>
        <v>1050000</v>
      </c>
    </row>
    <row r="115" spans="1:8" ht="23.25" customHeight="1">
      <c r="A115" s="39" t="s">
        <v>170</v>
      </c>
      <c r="B115" s="40" t="s">
        <v>105</v>
      </c>
      <c r="C115" s="40" t="s">
        <v>14</v>
      </c>
      <c r="D115" s="40"/>
      <c r="E115" s="40"/>
      <c r="F115" s="41">
        <f t="shared" ref="F115:F118" si="39">F116</f>
        <v>1000000</v>
      </c>
      <c r="G115" s="42">
        <f t="shared" ref="G115:H117" si="40">G116</f>
        <v>1000000</v>
      </c>
      <c r="H115" s="42">
        <f t="shared" si="40"/>
        <v>1000000</v>
      </c>
    </row>
    <row r="116" spans="1:8" ht="66" customHeight="1">
      <c r="A116" s="22" t="s">
        <v>171</v>
      </c>
      <c r="B116" s="23" t="s">
        <v>105</v>
      </c>
      <c r="C116" s="23" t="s">
        <v>14</v>
      </c>
      <c r="D116" s="23" t="s">
        <v>83</v>
      </c>
      <c r="E116" s="23"/>
      <c r="F116" s="24">
        <f t="shared" si="39"/>
        <v>1000000</v>
      </c>
      <c r="G116" s="25">
        <f t="shared" si="40"/>
        <v>1000000</v>
      </c>
      <c r="H116" s="25">
        <f t="shared" si="40"/>
        <v>1000000</v>
      </c>
    </row>
    <row r="117" spans="1:8" ht="37.5" customHeight="1">
      <c r="A117" s="39" t="s">
        <v>84</v>
      </c>
      <c r="B117" s="23" t="s">
        <v>105</v>
      </c>
      <c r="C117" s="23" t="s">
        <v>14</v>
      </c>
      <c r="D117" s="23" t="s">
        <v>85</v>
      </c>
      <c r="E117" s="23"/>
      <c r="F117" s="24">
        <f t="shared" si="39"/>
        <v>1000000</v>
      </c>
      <c r="G117" s="25">
        <f t="shared" si="40"/>
        <v>1000000</v>
      </c>
      <c r="H117" s="25">
        <f t="shared" si="40"/>
        <v>1000000</v>
      </c>
    </row>
    <row r="118" spans="1:8" ht="50.25" customHeight="1">
      <c r="A118" s="22" t="s">
        <v>172</v>
      </c>
      <c r="B118" s="23" t="s">
        <v>105</v>
      </c>
      <c r="C118" s="23" t="s">
        <v>14</v>
      </c>
      <c r="D118" s="23" t="s">
        <v>173</v>
      </c>
      <c r="E118" s="23"/>
      <c r="F118" s="24">
        <f t="shared" si="39"/>
        <v>1000000</v>
      </c>
      <c r="G118" s="25">
        <f t="shared" ref="G118:H118" si="41">G119</f>
        <v>1000000</v>
      </c>
      <c r="H118" s="25">
        <f t="shared" si="41"/>
        <v>1000000</v>
      </c>
    </row>
    <row r="119" spans="1:8" ht="39" customHeight="1">
      <c r="A119" s="22" t="s">
        <v>174</v>
      </c>
      <c r="B119" s="23" t="s">
        <v>105</v>
      </c>
      <c r="C119" s="23" t="s">
        <v>14</v>
      </c>
      <c r="D119" s="23" t="s">
        <v>173</v>
      </c>
      <c r="E119" s="23" t="s">
        <v>175</v>
      </c>
      <c r="F119" s="24">
        <v>1000000</v>
      </c>
      <c r="G119" s="34">
        <v>1000000</v>
      </c>
      <c r="H119" s="34">
        <v>1000000</v>
      </c>
    </row>
    <row r="120" spans="1:8" ht="27.75" customHeight="1">
      <c r="A120" s="39" t="s">
        <v>176</v>
      </c>
      <c r="B120" s="40" t="s">
        <v>105</v>
      </c>
      <c r="C120" s="40" t="s">
        <v>27</v>
      </c>
      <c r="D120" s="40"/>
      <c r="E120" s="40"/>
      <c r="F120" s="41">
        <f>F121</f>
        <v>50000</v>
      </c>
      <c r="G120" s="42">
        <f t="shared" ref="G120:H123" si="42">G121</f>
        <v>50000</v>
      </c>
      <c r="H120" s="42">
        <f t="shared" si="42"/>
        <v>50000</v>
      </c>
    </row>
    <row r="121" spans="1:8" ht="39" customHeight="1">
      <c r="A121" s="22" t="s">
        <v>171</v>
      </c>
      <c r="B121" s="23" t="s">
        <v>105</v>
      </c>
      <c r="C121" s="23" t="s">
        <v>27</v>
      </c>
      <c r="D121" s="23" t="s">
        <v>83</v>
      </c>
      <c r="E121" s="23"/>
      <c r="F121" s="24">
        <f>F122</f>
        <v>50000</v>
      </c>
      <c r="G121" s="25">
        <f t="shared" si="42"/>
        <v>50000</v>
      </c>
      <c r="H121" s="25">
        <f t="shared" si="42"/>
        <v>50000</v>
      </c>
    </row>
    <row r="122" spans="1:8" ht="39" customHeight="1">
      <c r="A122" s="39" t="s">
        <v>84</v>
      </c>
      <c r="B122" s="23" t="s">
        <v>105</v>
      </c>
      <c r="C122" s="23" t="s">
        <v>27</v>
      </c>
      <c r="D122" s="23" t="s">
        <v>85</v>
      </c>
      <c r="E122" s="23"/>
      <c r="F122" s="24">
        <f>F123</f>
        <v>50000</v>
      </c>
      <c r="G122" s="25">
        <f t="shared" si="42"/>
        <v>50000</v>
      </c>
      <c r="H122" s="25">
        <f t="shared" si="42"/>
        <v>50000</v>
      </c>
    </row>
    <row r="123" spans="1:8" ht="42.75" customHeight="1">
      <c r="A123" s="22" t="s">
        <v>177</v>
      </c>
      <c r="B123" s="23" t="s">
        <v>105</v>
      </c>
      <c r="C123" s="23" t="s">
        <v>27</v>
      </c>
      <c r="D123" s="23" t="s">
        <v>178</v>
      </c>
      <c r="E123" s="23"/>
      <c r="F123" s="24">
        <f>F124</f>
        <v>50000</v>
      </c>
      <c r="G123" s="25">
        <f t="shared" si="42"/>
        <v>50000</v>
      </c>
      <c r="H123" s="25">
        <f t="shared" si="42"/>
        <v>50000</v>
      </c>
    </row>
    <row r="124" spans="1:8" ht="57" customHeight="1">
      <c r="A124" s="22" t="s">
        <v>43</v>
      </c>
      <c r="B124" s="23" t="s">
        <v>105</v>
      </c>
      <c r="C124" s="23" t="s">
        <v>27</v>
      </c>
      <c r="D124" s="23" t="s">
        <v>178</v>
      </c>
      <c r="E124" s="23" t="s">
        <v>37</v>
      </c>
      <c r="F124" s="24">
        <v>50000</v>
      </c>
      <c r="G124" s="34">
        <v>50000</v>
      </c>
      <c r="H124" s="34">
        <v>50000</v>
      </c>
    </row>
  </sheetData>
  <mergeCells count="3">
    <mergeCell ref="F2:H2"/>
    <mergeCell ref="D3:H3"/>
    <mergeCell ref="A4:H4"/>
  </mergeCells>
  <pageMargins left="0.70866141732283505" right="0.118110236220472" top="0.15748031496063" bottom="0.196850393700787" header="0.31496062992126" footer="0.31496062992126"/>
  <pageSetup paperSize="9" scale="62" fitToHeight="0" orientation="portrait" r:id="rId1"/>
  <rowBreaks count="1" manualBreakCount="1">
    <brk id="32" max="16383" man="1"/>
  </rowBreaks>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ColWidth="9" defaultRowHeight="15"/>
  <sheetData/>
  <pageMargins left="0.7" right="0.7" top="0.75" bottom="0.75" header="0.3" footer="0.3"/>
  <pageSetup paperSize="9" orientation="portrait" horizontalDpi="180" verticalDpi="18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5"/>
  <sheetData/>
  <pageMargins left="0.7" right="0.7" top="0.75" bottom="0.75" header="0.3" footer="0.3"/>
  <pageSetup paperSize="9" orientation="portrait" horizontalDpi="180" verticalDpi="18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dc:creator>
  <cp:lastModifiedBy>Администратор</cp:lastModifiedBy>
  <dcterms:created xsi:type="dcterms:W3CDTF">2006-09-28T05:33:00Z</dcterms:created>
  <dcterms:modified xsi:type="dcterms:W3CDTF">2025-01-09T10:09:50Z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85A535CA4C8C4F34BA0523465E0448F7_12</vt:lpwstr>
  </property>
  <property fmtid="{D5CDD505-2E9C-101B-9397-08002B2CF9AE}" pid="3" name="KSOProductBuildVer">
    <vt:lpwstr>1049-12.2.0.18607</vt:lpwstr>
  </property>
</Properties>
</file>