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Лист1!$A$1:$F$50</definedName>
  </definedNames>
  <calcPr calcId="125725" refMode="R1C1"/>
</workbook>
</file>

<file path=xl/calcChain.xml><?xml version="1.0" encoding="utf-8"?>
<calcChain xmlns="http://schemas.openxmlformats.org/spreadsheetml/2006/main">
  <c r="C46" i="1"/>
  <c r="C13" l="1"/>
  <c r="C12" s="1"/>
  <c r="C45"/>
  <c r="E41"/>
  <c r="E40" s="1"/>
  <c r="C43"/>
  <c r="C42" s="1"/>
  <c r="D35"/>
  <c r="E35"/>
  <c r="C35"/>
  <c r="C33"/>
  <c r="D13"/>
  <c r="D12" s="1"/>
  <c r="E13"/>
  <c r="E12" s="1"/>
  <c r="E33"/>
  <c r="D33"/>
  <c r="E49"/>
  <c r="E48" s="1"/>
  <c r="D49"/>
  <c r="D48" s="1"/>
  <c r="C49"/>
  <c r="C48" s="1"/>
  <c r="E43"/>
  <c r="E42" s="1"/>
  <c r="D43"/>
  <c r="D42" s="1"/>
  <c r="D41" s="1"/>
  <c r="D40" s="1"/>
  <c r="E38"/>
  <c r="E37" s="1"/>
  <c r="D38"/>
  <c r="D37" s="1"/>
  <c r="C38"/>
  <c r="E27"/>
  <c r="D27"/>
  <c r="C27"/>
  <c r="E29"/>
  <c r="D29"/>
  <c r="C29"/>
  <c r="E24"/>
  <c r="D24"/>
  <c r="C24"/>
  <c r="E21"/>
  <c r="E20" s="1"/>
  <c r="D21"/>
  <c r="D20" s="1"/>
  <c r="C21"/>
  <c r="C20" s="1"/>
  <c r="C32" l="1"/>
  <c r="C31" s="1"/>
  <c r="C41"/>
  <c r="D32"/>
  <c r="D31" s="1"/>
  <c r="E32"/>
  <c r="E31" s="1"/>
  <c r="E26"/>
  <c r="E23" s="1"/>
  <c r="D26"/>
  <c r="D23" s="1"/>
  <c r="C26"/>
  <c r="C23" s="1"/>
  <c r="C11" s="1"/>
  <c r="E11" l="1"/>
  <c r="D11"/>
  <c r="D10" s="1"/>
  <c r="C40"/>
  <c r="C10" s="1"/>
  <c r="E10"/>
  <c r="I15"/>
  <c r="I14" l="1"/>
</calcChain>
</file>

<file path=xl/sharedStrings.xml><?xml version="1.0" encoding="utf-8"?>
<sst xmlns="http://schemas.openxmlformats.org/spreadsheetml/2006/main" count="92" uniqueCount="91">
  <si>
    <t xml:space="preserve">                                                                                                                                                                    рублей</t>
  </si>
  <si>
    <t>Код бюджетной классификации Российской Федерации</t>
  </si>
  <si>
    <t>Наименование доходов</t>
  </si>
  <si>
    <t>Сумма на 2024 год</t>
  </si>
  <si>
    <t xml:space="preserve">         ВСЕГО ДОХОДОВ</t>
  </si>
  <si>
    <t>1 00 00000 00 0000 000</t>
  </si>
  <si>
    <t xml:space="preserve"> 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</si>
  <si>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</si>
  <si>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</si>
  <si>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</si>
  <si>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</si>
  <si>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</si>
  <si>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</si>
  <si>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</si>
  <si>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</si>
  <si>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</si>
  <si>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</si>
  <si>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</si>
  <si>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</si>
  <si>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</si>
  <si>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</si>
  <si>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</si>
  <si>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</si>
  <si>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</si>
  <si>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</si>
  <si>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</si>
  <si>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</si>
  <si>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</si>
  <si>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</si>
  <si>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</si>
  <si>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</si>
  <si>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</si>
  <si>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</si>
  <si>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</si>
  <si>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</si>
  <si>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</si>
  <si>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</si>
  <si>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</si>
  <si>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</si>
  <si>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</si>
  <si>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</si>
  <si>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</si>
  <si>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</si>
  <si>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</si>
  <si>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</si>
  <si>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</si>
  <si>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2 02 30000 00 0000 150</t>
  </si>
  <si>
    <t>Субвенции бюджетам бюджетной системы Российской Федерации</t>
  </si>
  <si>
    <t>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</si>
  <si>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</si>
  <si>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</si>
  <si>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</si>
  <si>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Приложение № 2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</si>
  <si>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</si>
  <si>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</si>
  <si>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</si>
  <si>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</si>
  <si>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</si>
  <si>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</si>
  <si>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</si>
  <si>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</si>
  <si>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условно утверж 2023 (2,5%)и 2025 (5%)</t>
  </si>
  <si>
    <t>Сумма на 2025 год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</si>
  <si>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</si>
  <si>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1 01 02030 01 0000 110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</si>
  <si>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</si>
  <si>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</si>
  <si>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</si>
  <si>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1 11 05030 00 0000 120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</si>
  <si>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</si>
  <si>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1 11 05035 10 0000 120</t>
  </si>
  <si>
    <t>ПРОЧИЕ НЕНАЛОГОВЫЕ ДОХОДЫ</t>
  </si>
  <si>
    <t>1 17 00000 00 0000 000</t>
  </si>
  <si>
    <t>Инициативные платежи</t>
  </si>
  <si>
    <t>Инициативные платежи, зачисляемые в бюджеты сельских поселений</t>
  </si>
  <si>
    <t>1 17 15030 10 0000 150</t>
  </si>
  <si>
    <t>1 17 15000 00 0000 150</t>
  </si>
  <si>
    <t>Субсидии бюджетам бюджетной системы Российской Федерации (межбюджетные субсидии)</t>
  </si>
  <si>
    <t>2 02 20000 00 0000 150</t>
  </si>
  <si>
    <t>Прочие субсидии</t>
  </si>
  <si>
    <t>2 02 29999 00 0000 150</t>
  </si>
  <si>
    <t>Прочие субсидии бюджетам сельских поселений</t>
  </si>
  <si>
    <t>2 02 29999 10 0000 150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</si>
  <si>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</si>
  <si>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</si>
  <si>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1 01 02130 01 0000 110</t>
  </si>
  <si>
    <t>1 01 02140 01 0000 110</t>
  </si>
  <si>
    <t>к  Решению Собрания депутатов Ивановского сельсовета Солнцевского района  Курской области  от 22 .12.2023 года №61/8      "О внесении изменений и дополнений в решение Собрания депутатов  Ивановского сельсовета Солнцевского района  Курской области    от 23.12.2022 года №67/9 "О бюджете муниципального образования "Ивановский сельсовет" Солнцевского района Курской области на 2023 год и на плановый период  2024 и 2025 годов"</t>
  </si>
  <si>
    <t>Сумма за 2023 год</t>
  </si>
  <si>
    <t>Прогнозируемое поступление доходов в бюджет муниципального образования "Ивановский сельсовет" Солнцевского района Курской области за 2023 год</t>
  </si>
  <si>
    <t>к  решению Собрания депутатов Ивановского сельсовета Солнцевского района  Курской области  от  17.05.2024 года   № 16/3     "Об утверждении годового отчета об исполнении бюджета муниципального образования "Ивановский сельсовет" Солнцевского района Курской области за 2023 год "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</si>
</sst>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0" xfId="0" applyFont="1"/>
    <xf numFmtId="0" fontId="4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 readingOrder="1"/>
    </xf>
    <xf numFmtId="0" fontId="7" fillId="0" borderId="0" xfId="0" applyFont="1"/>
    <xf numFmtId="0" fontId="7" fillId="0" borderId="0" xfId="0" applyFont="1" applyAlignment="1">
      <alignment wrapText="1"/>
    </xf>
    <xf numFmtId="4" fontId="6" fillId="0" borderId="1" xfId="1" applyNumberFormat="1" applyFont="1" applyBorder="1" applyAlignment="1">
      <alignment horizontal="center" wrapText="1" readingOrder="1"/>
    </xf>
    <xf numFmtId="4" fontId="5" fillId="0" borderId="1" xfId="1" applyNumberFormat="1" applyFont="1" applyBorder="1" applyAlignment="1">
      <alignment horizontal="center" wrapText="1" readingOrder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6" fillId="0" borderId="1" xfId="1" applyFont="1" applyBorder="1" applyAlignment="1">
      <alignment horizontal="left" wrapText="1"/>
    </xf>
    <xf numFmtId="0" fontId="6" fillId="0" borderId="1" xfId="1" applyFont="1" applyBorder="1" applyAlignment="1">
      <alignment horizontal="left" wrapText="1" readingOrder="1"/>
    </xf>
    <xf numFmtId="43" fontId="7" fillId="0" borderId="1" xfId="0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43" fontId="9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43" fontId="10" fillId="0" borderId="1" xfId="0" applyNumberFormat="1" applyFont="1" applyBorder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43" fontId="11" fillId="0" borderId="1" xfId="0" applyNumberFormat="1" applyFont="1" applyBorder="1"/>
    <xf numFmtId="164" fontId="0" fillId="0" borderId="0" xfId="0" applyNumberFormat="1"/>
    <xf numFmtId="0" fontId="6" fillId="0" borderId="2" xfId="1" applyFont="1" applyBorder="1" applyAlignment="1">
      <alignment horizontal="center" wrapText="1" readingOrder="1"/>
    </xf>
    <xf numFmtId="0" fontId="12" fillId="0" borderId="2" xfId="1" applyFont="1" applyBorder="1" applyAlignment="1">
      <alignment horizontal="left" wrapText="1"/>
    </xf>
    <xf numFmtId="43" fontId="7" fillId="2" borderId="1" xfId="0" applyNumberFormat="1" applyFont="1" applyFill="1" applyBorder="1"/>
    <xf numFmtId="0" fontId="7" fillId="0" borderId="0" xfId="0" applyFont="1" applyAlignment="1">
      <alignment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2"/>
  <sheetViews>
    <sheetView tabSelected="1" view="pageBreakPreview" zoomScaleSheetLayoutView="100" workbookViewId="0">
      <selection activeCell="I3" sqref="I3"/>
    </sheetView>
  </sheetViews>
  <sheetFormatPr defaultRowHeight="15"/>
  <cols>
    <col min="1" max="1" width="32.5703125" customWidth="1"/>
    <col min="2" max="2" width="45.85546875" customWidth="1"/>
    <col min="3" max="3" width="33.5703125" customWidth="1"/>
    <col min="4" max="4" width="13.7109375" hidden="1" customWidth="1"/>
    <col min="5" max="5" width="0.140625" hidden="1" customWidth="1"/>
    <col min="6" max="6" width="9.140625" hidden="1" customWidth="1"/>
    <col min="9" max="9" width="28.5703125" customWidth="1"/>
  </cols>
  <sheetData>
    <row r="2" spans="1:9" ht="15.75">
      <c r="A2" s="1"/>
      <c r="B2" s="1"/>
      <c r="C2" s="31" t="s">
        <v>52</v>
      </c>
      <c r="D2" s="31"/>
      <c r="E2" s="31"/>
    </row>
    <row r="3" spans="1:9" s="11" customFormat="1" ht="131.25" customHeight="1">
      <c r="A3" s="7"/>
      <c r="B3" s="7"/>
      <c r="C3" s="30" t="s">
        <v>90</v>
      </c>
      <c r="D3" s="34" t="s">
        <v>87</v>
      </c>
      <c r="E3" s="34"/>
    </row>
    <row r="4" spans="1:9" ht="24.75" customHeight="1">
      <c r="A4" s="6"/>
      <c r="B4" s="6"/>
      <c r="C4" s="6"/>
      <c r="D4" s="7"/>
      <c r="E4" s="7"/>
    </row>
    <row r="5" spans="1:9" ht="34.5" customHeight="1">
      <c r="A5" s="33" t="s">
        <v>89</v>
      </c>
      <c r="B5" s="33"/>
      <c r="C5" s="33"/>
      <c r="D5" s="33"/>
      <c r="E5" s="33"/>
    </row>
    <row r="7" spans="1:9" ht="18.75" customHeight="1">
      <c r="A7" s="32" t="s">
        <v>0</v>
      </c>
      <c r="B7" s="32"/>
      <c r="C7" s="32"/>
      <c r="D7" s="32"/>
      <c r="E7" s="32"/>
    </row>
    <row r="8" spans="1:9" ht="38.25" customHeight="1">
      <c r="A8" s="2" t="s">
        <v>1</v>
      </c>
      <c r="B8" s="3" t="s">
        <v>2</v>
      </c>
      <c r="C8" s="2" t="s">
        <v>88</v>
      </c>
      <c r="D8" s="2" t="s">
        <v>3</v>
      </c>
      <c r="E8" s="2" t="s">
        <v>62</v>
      </c>
    </row>
    <row r="9" spans="1:9">
      <c r="A9" s="2">
        <v>1</v>
      </c>
      <c r="B9" s="4">
        <v>2</v>
      </c>
      <c r="C9" s="2">
        <v>3</v>
      </c>
      <c r="D9" s="2">
        <v>4</v>
      </c>
      <c r="E9" s="2">
        <v>5</v>
      </c>
    </row>
    <row r="10" spans="1:9" ht="28.5" customHeight="1">
      <c r="A10" s="5" t="s">
        <v>4</v>
      </c>
      <c r="B10" s="5"/>
      <c r="C10" s="8">
        <f>C11+C40</f>
        <v>12804468.529999999</v>
      </c>
      <c r="D10" s="8">
        <f>D11+D40</f>
        <v>12743403</v>
      </c>
      <c r="E10" s="8">
        <f>E11+E40</f>
        <v>12669080</v>
      </c>
    </row>
    <row r="11" spans="1:9" ht="39" customHeight="1">
      <c r="A11" s="15" t="s">
        <v>5</v>
      </c>
      <c r="B11" s="14" t="s">
        <v>6</v>
      </c>
      <c r="C11" s="9">
        <f>C12+C20+C23+C31+C37</f>
        <v>9657817.5299999993</v>
      </c>
      <c r="D11" s="9">
        <f t="shared" ref="D11:E11" si="0">D12+D20+D23+D31+D37</f>
        <v>11162549</v>
      </c>
      <c r="E11" s="9">
        <f t="shared" si="0"/>
        <v>11181239</v>
      </c>
    </row>
    <row r="12" spans="1:9" ht="37.5" customHeight="1">
      <c r="A12" s="20" t="s">
        <v>7</v>
      </c>
      <c r="B12" s="21" t="s">
        <v>8</v>
      </c>
      <c r="C12" s="22">
        <f>C13</f>
        <v>361065</v>
      </c>
      <c r="D12" s="22">
        <f t="shared" ref="D12:E12" si="1">D13</f>
        <v>359443</v>
      </c>
      <c r="E12" s="22">
        <f t="shared" si="1"/>
        <v>377763</v>
      </c>
      <c r="I12" t="s">
        <v>61</v>
      </c>
    </row>
    <row r="13" spans="1:9" ht="22.5" customHeight="1">
      <c r="A13" s="20" t="s">
        <v>9</v>
      </c>
      <c r="B13" s="21" t="s">
        <v>10</v>
      </c>
      <c r="C13" s="22">
        <f>C14+C15+C16+C17+C18+C19</f>
        <v>361065</v>
      </c>
      <c r="D13" s="22">
        <f t="shared" ref="D13:E13" si="2">D14+D15+D16+D17</f>
        <v>359443</v>
      </c>
      <c r="E13" s="22">
        <f t="shared" si="2"/>
        <v>377763</v>
      </c>
    </row>
    <row r="14" spans="1:9" ht="135" customHeight="1">
      <c r="A14" s="12" t="s">
        <v>11</v>
      </c>
      <c r="B14" s="13" t="s">
        <v>12</v>
      </c>
      <c r="C14" s="29">
        <v>291304</v>
      </c>
      <c r="D14" s="16">
        <v>297890</v>
      </c>
      <c r="E14" s="16">
        <v>313463</v>
      </c>
      <c r="I14">
        <f>(D11+D42)*2.5%</f>
        <v>311253.47500000003</v>
      </c>
    </row>
    <row r="15" spans="1:9" ht="195.75" customHeight="1">
      <c r="A15" s="12" t="s">
        <v>13</v>
      </c>
      <c r="B15" s="13" t="s">
        <v>14</v>
      </c>
      <c r="C15" s="29">
        <v>14209</v>
      </c>
      <c r="D15" s="16">
        <v>3686</v>
      </c>
      <c r="E15" s="16">
        <v>3878</v>
      </c>
      <c r="I15" s="26">
        <f>(E11+E42)*5%</f>
        <v>618261.45000000007</v>
      </c>
    </row>
    <row r="16" spans="1:9" ht="110.25" customHeight="1">
      <c r="A16" s="12" t="s">
        <v>64</v>
      </c>
      <c r="B16" s="13" t="s">
        <v>63</v>
      </c>
      <c r="C16" s="29">
        <v>0</v>
      </c>
      <c r="D16" s="16">
        <v>8741</v>
      </c>
      <c r="E16" s="16">
        <v>8741</v>
      </c>
      <c r="I16" s="26"/>
    </row>
    <row r="17" spans="1:9" ht="195.75" customHeight="1">
      <c r="A17" s="12" t="s">
        <v>66</v>
      </c>
      <c r="B17" s="13" t="s">
        <v>65</v>
      </c>
      <c r="C17" s="29">
        <v>21200</v>
      </c>
      <c r="D17" s="16">
        <v>49126</v>
      </c>
      <c r="E17" s="16">
        <v>51681</v>
      </c>
      <c r="I17" s="26"/>
    </row>
    <row r="18" spans="1:9" ht="110.25" customHeight="1">
      <c r="A18" s="12" t="s">
        <v>85</v>
      </c>
      <c r="B18" s="13" t="s">
        <v>83</v>
      </c>
      <c r="C18" s="29">
        <v>26000</v>
      </c>
      <c r="D18" s="16"/>
      <c r="E18" s="16"/>
      <c r="I18" s="26"/>
    </row>
    <row r="19" spans="1:9" ht="76.5" customHeight="1">
      <c r="A19" s="12" t="s">
        <v>86</v>
      </c>
      <c r="B19" s="13" t="s">
        <v>84</v>
      </c>
      <c r="C19" s="29">
        <v>8352</v>
      </c>
      <c r="D19" s="16"/>
      <c r="E19" s="16"/>
      <c r="I19" s="26"/>
    </row>
    <row r="20" spans="1:9" ht="37.5" customHeight="1">
      <c r="A20" s="17" t="s">
        <v>15</v>
      </c>
      <c r="B20" s="18" t="s">
        <v>16</v>
      </c>
      <c r="C20" s="19">
        <f>C21</f>
        <v>116237</v>
      </c>
      <c r="D20" s="19">
        <f t="shared" ref="D20:E21" si="3">D21</f>
        <v>9255</v>
      </c>
      <c r="E20" s="19">
        <f t="shared" si="3"/>
        <v>9625</v>
      </c>
    </row>
    <row r="21" spans="1:9" ht="31.5" customHeight="1">
      <c r="A21" s="12" t="s">
        <v>17</v>
      </c>
      <c r="B21" s="13" t="s">
        <v>18</v>
      </c>
      <c r="C21" s="16">
        <f>C22</f>
        <v>116237</v>
      </c>
      <c r="D21" s="16">
        <f t="shared" si="3"/>
        <v>9255</v>
      </c>
      <c r="E21" s="16">
        <f t="shared" si="3"/>
        <v>9625</v>
      </c>
    </row>
    <row r="22" spans="1:9" ht="31.5" customHeight="1">
      <c r="A22" s="12" t="s">
        <v>19</v>
      </c>
      <c r="B22" s="13" t="s">
        <v>18</v>
      </c>
      <c r="C22" s="29">
        <v>116237</v>
      </c>
      <c r="D22" s="16">
        <v>9255</v>
      </c>
      <c r="E22" s="16">
        <v>9625</v>
      </c>
    </row>
    <row r="23" spans="1:9">
      <c r="A23" s="17" t="s">
        <v>20</v>
      </c>
      <c r="B23" s="18" t="s">
        <v>21</v>
      </c>
      <c r="C23" s="19">
        <f>C24+C26</f>
        <v>2913004</v>
      </c>
      <c r="D23" s="19">
        <f t="shared" ref="D23:E23" si="4">D24+D26</f>
        <v>1987025</v>
      </c>
      <c r="E23" s="19">
        <f t="shared" si="4"/>
        <v>1987025</v>
      </c>
    </row>
    <row r="24" spans="1:9" ht="31.5" customHeight="1">
      <c r="A24" s="20" t="s">
        <v>22</v>
      </c>
      <c r="B24" s="21" t="s">
        <v>23</v>
      </c>
      <c r="C24" s="22">
        <f>C25</f>
        <v>308128</v>
      </c>
      <c r="D24" s="22">
        <f t="shared" ref="D24:E24" si="5">D25</f>
        <v>145758</v>
      </c>
      <c r="E24" s="22">
        <f t="shared" si="5"/>
        <v>145758</v>
      </c>
    </row>
    <row r="25" spans="1:9" ht="93" customHeight="1">
      <c r="A25" s="12" t="s">
        <v>24</v>
      </c>
      <c r="B25" s="13" t="s">
        <v>25</v>
      </c>
      <c r="C25" s="29">
        <v>308128</v>
      </c>
      <c r="D25" s="16">
        <v>145758</v>
      </c>
      <c r="E25" s="16">
        <v>145758</v>
      </c>
    </row>
    <row r="26" spans="1:9">
      <c r="A26" s="20" t="s">
        <v>26</v>
      </c>
      <c r="B26" s="21" t="s">
        <v>27</v>
      </c>
      <c r="C26" s="22">
        <f>C27+C29</f>
        <v>2604876</v>
      </c>
      <c r="D26" s="22">
        <f t="shared" ref="D26:E26" si="6">D27+D29</f>
        <v>1841267</v>
      </c>
      <c r="E26" s="22">
        <f t="shared" si="6"/>
        <v>1841267</v>
      </c>
    </row>
    <row r="27" spans="1:9">
      <c r="A27" s="23" t="s">
        <v>28</v>
      </c>
      <c r="B27" s="24" t="s">
        <v>29</v>
      </c>
      <c r="C27" s="25">
        <f>C28</f>
        <v>1848753</v>
      </c>
      <c r="D27" s="25">
        <f t="shared" ref="D27:E27" si="7">D28</f>
        <v>1085144</v>
      </c>
      <c r="E27" s="25">
        <f t="shared" si="7"/>
        <v>1085144</v>
      </c>
    </row>
    <row r="28" spans="1:9" ht="66" customHeight="1">
      <c r="A28" s="12" t="s">
        <v>30</v>
      </c>
      <c r="B28" s="13" t="s">
        <v>31</v>
      </c>
      <c r="C28" s="29">
        <v>1848753</v>
      </c>
      <c r="D28" s="16">
        <v>1085144</v>
      </c>
      <c r="E28" s="16">
        <v>1085144</v>
      </c>
    </row>
    <row r="29" spans="1:9" ht="30.75" customHeight="1">
      <c r="A29" s="23" t="s">
        <v>32</v>
      </c>
      <c r="B29" s="24" t="s">
        <v>33</v>
      </c>
      <c r="C29" s="25">
        <f>C30</f>
        <v>756123</v>
      </c>
      <c r="D29" s="25">
        <f t="shared" ref="D29:E29" si="8">D30</f>
        <v>756123</v>
      </c>
      <c r="E29" s="25">
        <f t="shared" si="8"/>
        <v>756123</v>
      </c>
    </row>
    <row r="30" spans="1:9" ht="64.5" customHeight="1">
      <c r="A30" s="12" t="s">
        <v>34</v>
      </c>
      <c r="B30" s="13" t="s">
        <v>35</v>
      </c>
      <c r="C30" s="29">
        <v>756123</v>
      </c>
      <c r="D30" s="16">
        <v>756123</v>
      </c>
      <c r="E30" s="16">
        <v>756123</v>
      </c>
    </row>
    <row r="31" spans="1:9" ht="76.5" customHeight="1">
      <c r="A31" s="27" t="s">
        <v>53</v>
      </c>
      <c r="B31" s="28" t="s">
        <v>54</v>
      </c>
      <c r="C31" s="19">
        <f>C32</f>
        <v>6221300</v>
      </c>
      <c r="D31" s="19">
        <f t="shared" ref="D31:E33" si="9">D32</f>
        <v>8806826</v>
      </c>
      <c r="E31" s="19">
        <f t="shared" si="9"/>
        <v>8806826</v>
      </c>
    </row>
    <row r="32" spans="1:9" ht="144.75" customHeight="1">
      <c r="A32" s="27" t="s">
        <v>55</v>
      </c>
      <c r="B32" s="28" t="s">
        <v>56</v>
      </c>
      <c r="C32" s="16">
        <f>C33+C35</f>
        <v>6221300</v>
      </c>
      <c r="D32" s="16">
        <f t="shared" ref="D32:E32" si="10">D33+D35</f>
        <v>8806826</v>
      </c>
      <c r="E32" s="16">
        <f t="shared" si="10"/>
        <v>8806826</v>
      </c>
    </row>
    <row r="33" spans="1:5" ht="132" customHeight="1">
      <c r="A33" s="12" t="s">
        <v>57</v>
      </c>
      <c r="B33" s="13" t="s">
        <v>58</v>
      </c>
      <c r="C33" s="16">
        <f>C34</f>
        <v>6150000</v>
      </c>
      <c r="D33" s="16">
        <f t="shared" si="9"/>
        <v>8709108</v>
      </c>
      <c r="E33" s="16">
        <f t="shared" si="9"/>
        <v>8709108</v>
      </c>
    </row>
    <row r="34" spans="1:5" ht="118.5" customHeight="1">
      <c r="A34" s="12" t="s">
        <v>59</v>
      </c>
      <c r="B34" s="13" t="s">
        <v>60</v>
      </c>
      <c r="C34" s="29">
        <v>6150000</v>
      </c>
      <c r="D34" s="16">
        <v>8709108</v>
      </c>
      <c r="E34" s="16">
        <v>8709108</v>
      </c>
    </row>
    <row r="35" spans="1:5" ht="131.25" customHeight="1">
      <c r="A35" s="12" t="s">
        <v>68</v>
      </c>
      <c r="B35" s="13" t="s">
        <v>67</v>
      </c>
      <c r="C35" s="16">
        <f>C36</f>
        <v>71300</v>
      </c>
      <c r="D35" s="16">
        <f t="shared" ref="D35:E35" si="11">D36</f>
        <v>97718</v>
      </c>
      <c r="E35" s="16">
        <f t="shared" si="11"/>
        <v>97718</v>
      </c>
    </row>
    <row r="36" spans="1:5" ht="126.75" customHeight="1">
      <c r="A36" s="12" t="s">
        <v>70</v>
      </c>
      <c r="B36" s="13" t="s">
        <v>69</v>
      </c>
      <c r="C36" s="29">
        <v>71300</v>
      </c>
      <c r="D36" s="16">
        <v>97718</v>
      </c>
      <c r="E36" s="16">
        <v>97718</v>
      </c>
    </row>
    <row r="37" spans="1:5" ht="30" customHeight="1">
      <c r="A37" s="17" t="s">
        <v>72</v>
      </c>
      <c r="B37" s="18" t="s">
        <v>71</v>
      </c>
      <c r="C37" s="19">
        <v>46211.53</v>
      </c>
      <c r="D37" s="19">
        <f t="shared" ref="D37:E37" si="12">D38</f>
        <v>0</v>
      </c>
      <c r="E37" s="19">
        <f t="shared" si="12"/>
        <v>0</v>
      </c>
    </row>
    <row r="38" spans="1:5" ht="42.75" customHeight="1">
      <c r="A38" s="12" t="s">
        <v>76</v>
      </c>
      <c r="B38" s="10" t="s">
        <v>73</v>
      </c>
      <c r="C38" s="16">
        <f>C39</f>
        <v>46211.53</v>
      </c>
      <c r="D38" s="16">
        <f t="shared" ref="D38:E38" si="13">D39</f>
        <v>0</v>
      </c>
      <c r="E38" s="16">
        <f t="shared" si="13"/>
        <v>0</v>
      </c>
    </row>
    <row r="39" spans="1:5" ht="28.5" customHeight="1">
      <c r="A39" s="12" t="s">
        <v>75</v>
      </c>
      <c r="B39" s="13" t="s">
        <v>74</v>
      </c>
      <c r="C39" s="29">
        <v>46211.53</v>
      </c>
      <c r="D39" s="16">
        <v>0</v>
      </c>
      <c r="E39" s="16">
        <v>0</v>
      </c>
    </row>
    <row r="40" spans="1:5" ht="36" customHeight="1">
      <c r="A40" s="17" t="s">
        <v>36</v>
      </c>
      <c r="B40" s="18" t="s">
        <v>37</v>
      </c>
      <c r="C40" s="19">
        <f>C41</f>
        <v>3146651</v>
      </c>
      <c r="D40" s="19">
        <f t="shared" ref="D40:E40" si="14">D41</f>
        <v>1580854</v>
      </c>
      <c r="E40" s="19">
        <f t="shared" si="14"/>
        <v>1487841</v>
      </c>
    </row>
    <row r="41" spans="1:5" ht="78.75" customHeight="1">
      <c r="A41" s="17" t="s">
        <v>38</v>
      </c>
      <c r="B41" s="18" t="s">
        <v>39</v>
      </c>
      <c r="C41" s="19">
        <f>C42+C48+C45</f>
        <v>3146651</v>
      </c>
      <c r="D41" s="19">
        <f t="shared" ref="D41:E41" si="15">D42+D48+D45</f>
        <v>1580854</v>
      </c>
      <c r="E41" s="19">
        <f t="shared" si="15"/>
        <v>1487841</v>
      </c>
    </row>
    <row r="42" spans="1:5" ht="54" customHeight="1">
      <c r="A42" s="17" t="s">
        <v>40</v>
      </c>
      <c r="B42" s="18" t="s">
        <v>41</v>
      </c>
      <c r="C42" s="19">
        <f>C43</f>
        <v>1479988</v>
      </c>
      <c r="D42" s="19">
        <f t="shared" ref="D42:E42" si="16">D43</f>
        <v>1287590</v>
      </c>
      <c r="E42" s="19">
        <f t="shared" si="16"/>
        <v>1183990</v>
      </c>
    </row>
    <row r="43" spans="1:5" ht="60">
      <c r="A43" s="20" t="s">
        <v>42</v>
      </c>
      <c r="B43" s="21" t="s">
        <v>43</v>
      </c>
      <c r="C43" s="22">
        <f>C44</f>
        <v>1479988</v>
      </c>
      <c r="D43" s="22">
        <f t="shared" ref="D43:E43" si="17">D44</f>
        <v>1287590</v>
      </c>
      <c r="E43" s="22">
        <f t="shared" si="17"/>
        <v>1183990</v>
      </c>
    </row>
    <row r="44" spans="1:5" ht="71.25" customHeight="1">
      <c r="A44" s="12" t="s">
        <v>44</v>
      </c>
      <c r="B44" s="13" t="s">
        <v>45</v>
      </c>
      <c r="C44" s="29">
        <v>1479988</v>
      </c>
      <c r="D44" s="16">
        <v>1287590</v>
      </c>
      <c r="E44" s="16">
        <v>1183990</v>
      </c>
    </row>
    <row r="45" spans="1:5" ht="67.5" customHeight="1">
      <c r="A45" s="12" t="s">
        <v>78</v>
      </c>
      <c r="B45" s="13" t="s">
        <v>77</v>
      </c>
      <c r="C45" s="16">
        <f>C46</f>
        <v>1386346</v>
      </c>
      <c r="D45" s="16"/>
      <c r="E45" s="16"/>
    </row>
    <row r="46" spans="1:5" ht="36" customHeight="1">
      <c r="A46" s="12" t="s">
        <v>80</v>
      </c>
      <c r="B46" s="13" t="s">
        <v>79</v>
      </c>
      <c r="C46" s="16">
        <f>C47</f>
        <v>1386346</v>
      </c>
      <c r="D46" s="16">
        <v>0</v>
      </c>
      <c r="E46" s="16">
        <v>0</v>
      </c>
    </row>
    <row r="47" spans="1:5" ht="52.5" customHeight="1">
      <c r="A47" s="12" t="s">
        <v>82</v>
      </c>
      <c r="B47" s="13" t="s">
        <v>81</v>
      </c>
      <c r="C47" s="29">
        <v>1386346</v>
      </c>
      <c r="D47" s="16">
        <v>0</v>
      </c>
      <c r="E47" s="16">
        <v>0</v>
      </c>
    </row>
    <row r="48" spans="1:5" ht="45.75" customHeight="1">
      <c r="A48" s="17" t="s">
        <v>46</v>
      </c>
      <c r="B48" s="18" t="s">
        <v>47</v>
      </c>
      <c r="C48" s="19">
        <f>C49</f>
        <v>280317</v>
      </c>
      <c r="D48" s="19">
        <f t="shared" ref="D48:E49" si="18">D49</f>
        <v>293264</v>
      </c>
      <c r="E48" s="19">
        <f t="shared" si="18"/>
        <v>303851</v>
      </c>
    </row>
    <row r="49" spans="1:5" ht="83.25" customHeight="1">
      <c r="A49" s="12" t="s">
        <v>48</v>
      </c>
      <c r="B49" s="13" t="s">
        <v>49</v>
      </c>
      <c r="C49" s="16">
        <f>C50</f>
        <v>280317</v>
      </c>
      <c r="D49" s="16">
        <f t="shared" si="18"/>
        <v>293264</v>
      </c>
      <c r="E49" s="16">
        <f t="shared" si="18"/>
        <v>303851</v>
      </c>
    </row>
    <row r="50" spans="1:5" ht="77.25" customHeight="1">
      <c r="A50" s="12" t="s">
        <v>50</v>
      </c>
      <c r="B50" s="13" t="s">
        <v>51</v>
      </c>
      <c r="C50" s="29">
        <v>280317</v>
      </c>
      <c r="D50" s="16">
        <v>293264</v>
      </c>
      <c r="E50" s="16">
        <v>303851</v>
      </c>
    </row>
    <row r="51" spans="1:5">
      <c r="B51" s="11"/>
    </row>
    <row r="52" spans="1:5">
      <c r="B52" s="11"/>
    </row>
  </sheetData>
  <mergeCells count="4">
    <mergeCell ref="C2:E2"/>
    <mergeCell ref="A7:E7"/>
    <mergeCell ref="A5:E5"/>
    <mergeCell ref="D3:E3"/>
  </mergeCells>
  <pageMargins left="0.11811023622047245" right="0.19685039370078741" top="0.15748031496062992" bottom="0.15748031496062992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2024-06-04T11:02:25Z</dcterms:modified>
</cp:coreProperties>
</file>