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30" yWindow="2235" windowWidth="21600" windowHeight="113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Лист1!$A$1:$E$54</definedName>
  </definedNames>
  <calcPr calcId="125725" refMode="R1C1"/>
</workbook>
</file>

<file path=xl/calcChain.xml><?xml version="1.0" encoding="utf-8"?>
<calcChain xmlns="http://schemas.openxmlformats.org/spreadsheetml/2006/main">
  <c r="D53" i="1"/>
  <c r="C53"/>
  <c r="E53" l="1"/>
  <c r="D52"/>
  <c r="E52"/>
  <c r="C52"/>
  <c r="E46"/>
  <c r="D46"/>
  <c r="D45" s="1"/>
  <c r="D44" s="1"/>
  <c r="D43" s="1"/>
  <c r="C46"/>
  <c r="C45" s="1"/>
  <c r="C44" s="1"/>
  <c r="C43" s="1"/>
  <c r="E45"/>
  <c r="E44" s="1"/>
  <c r="E43" s="1"/>
  <c r="E10" s="1"/>
  <c r="E41"/>
  <c r="E40" s="1"/>
  <c r="D41"/>
  <c r="D40"/>
  <c r="E36"/>
  <c r="D36"/>
  <c r="C36"/>
  <c r="E34"/>
  <c r="D34"/>
  <c r="C34"/>
  <c r="E32"/>
  <c r="D32"/>
  <c r="D31" s="1"/>
  <c r="D30" s="1"/>
  <c r="C32"/>
  <c r="C31" s="1"/>
  <c r="C30" s="1"/>
  <c r="E31"/>
  <c r="E30" s="1"/>
  <c r="E28"/>
  <c r="D28"/>
  <c r="D25" s="1"/>
  <c r="C28"/>
  <c r="C25" s="1"/>
  <c r="E26"/>
  <c r="E25" s="1"/>
  <c r="D26"/>
  <c r="C26"/>
  <c r="E23"/>
  <c r="E22" s="1"/>
  <c r="D23"/>
  <c r="C23"/>
  <c r="E20"/>
  <c r="D20"/>
  <c r="D19" s="1"/>
  <c r="C20"/>
  <c r="C19" s="1"/>
  <c r="E19"/>
  <c r="E12"/>
  <c r="D12"/>
  <c r="C12"/>
  <c r="C22" l="1"/>
  <c r="D22"/>
  <c r="D11" s="1"/>
  <c r="C11"/>
  <c r="C10" s="1"/>
  <c r="I15"/>
  <c r="D10" l="1"/>
  <c r="I14"/>
</calcChain>
</file>

<file path=xl/sharedStrings.xml><?xml version="1.0" encoding="utf-8"?>
<sst xmlns="http://schemas.openxmlformats.org/spreadsheetml/2006/main" count="100" uniqueCount="97">
  <si>
    <t>Приложение № 2</t>
  </si>
  <si>
    <t xml:space="preserve">                                                                                                                                                                    рублей</t>
  </si>
  <si>
    <t>Код бюджетной классификации Российской Федерации</t>
  </si>
  <si>
    <t>Наименование доходов</t>
  </si>
  <si>
    <t>Сумма на 2025 год</t>
  </si>
  <si>
    <t>Сумма на 2026 год</t>
  </si>
  <si>
    <t>Сумма на 2027 год</t>
  </si>
  <si>
    <t xml:space="preserve">         ВСЕГО ДОХОДОВ</t>
  </si>
  <si>
    <t>1 00 00000 00 0000 000</t>
  </si>
  <si>
    <t xml:space="preserve"> НАЛОГОВЫЕ И НЕНАЛОГОВЫЕ ДОХОДЫ</t>
  </si>
  <si>
    <t>11 567 998,00</t>
  </si>
  <si>
    <t>1 01 00000 00 0000 000</t>
  </si>
  <si>
    <t>НАЛОГИ НА ПРИБЫЛЬ, ДОХОДЫ</t>
  </si>
  <si>
    <t>условно утверж 2023 (2,5%)и 2025 (5%)</t>
  </si>
  <si>
    <t>1 01 02000 01 0000 110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</si>
  <si>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</si>
  <si>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</si>
  <si>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</si>
  <si>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</si>
  <si>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</si>
  <si>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</si>
  <si>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</si>
  <si>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</si>
  <si>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</si>
  <si>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</si>
  <si>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</si>
  <si>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</si>
  <si>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</si>
  <si>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</si>
  <si>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</si>
  <si>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</si>
  <si>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</si>
  <si>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</si>
  <si>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</si>
  <si>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</si>
  <si>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1 06 01030 10 0000 110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</si>
  <si>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</si>
  <si>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</si>
  <si>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</si>
  <si>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</si>
  <si>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</si>
  <si>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1 06 06040 00 0000 110</t>
  </si>
  <si>
    <t>Земельный налог с физических лиц</t>
  </si>
  <si>
    <t>1 06 06043 10 0000 110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</si>
  <si>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</si>
  <si>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</si>
  <si>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</si>
  <si>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автономных учреждений)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</si>
  <si>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</si>
  <si>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</si>
  <si>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1 11 05025 10 0000 120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</si>
  <si>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</si>
  <si>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</si>
  <si>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1 11 05035 10 0000 120</t>
  </si>
  <si>
    <t>1 13 00000 00 0000 000</t>
  </si>
  <si>
    <t>ДОХОДЫ ОТ ОКАЗАНИЯ ПЛАТНЫХ УСЛУГ И КОМПЕНСАЦИИ ЗАТРАТ ГОСУДАРСТВА</t>
  </si>
  <si>
    <t>1 13 01000 00 0000 130</t>
  </si>
  <si>
    <t>Доходы от оказания платных услуг (работ)</t>
  </si>
  <si>
    <t>1 13 01990 00 0000 130</t>
  </si>
  <si>
    <t>Прочие доходы от оказания платных услуг (работ)</t>
  </si>
  <si>
    <t>1 13 01995 10 0000 130</t>
  </si>
  <si>
    <t>Прочие доходы от оказания платных услуг (работ) получателями средств бюджетов сельских поселений</t>
  </si>
  <si>
    <t>1 17 00000 00 0000 000</t>
  </si>
  <si>
    <t>ПРОЧИЕ НЕНАЛОГОВЫЕ ДОХОДЫ</t>
  </si>
  <si>
    <t>1 17 15000 00 0000 150</t>
  </si>
  <si>
    <t>Инициативные платежи</t>
  </si>
  <si>
    <t>1 17 15030 10 0000 150</t>
  </si>
  <si>
    <t>Инициативные платежи, зачисляемые в бюджеты сельских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</si>
  <si>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</si>
  <si>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</si>
  <si>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</si>
  <si>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</si>
  <si>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</si>
  <si>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</si>
  <si>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</si>
  <si>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</si>
  <si>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2 02 16001 10 0000 150</t>
  </si>
  <si>
    <t>2 02 20000 00 0000 150</t>
  </si>
  <si>
    <t>Субсидии бюджетам бюджетной системы Российской Федерации (межбюджетные субсидии)</t>
  </si>
  <si>
    <t>1 200 000,00</t>
  </si>
  <si>
    <t>2 02 29999 00 0000 150</t>
  </si>
  <si>
    <t>2 02 29999 10 0000 150</t>
  </si>
  <si>
    <t>нб</t>
  </si>
  <si>
    <t>2 02 30000 00 0000 150</t>
  </si>
  <si>
    <t>Субвенции бюджетам бюджетной системы Российской Федерации</t>
  </si>
  <si>
    <t>2 02 35118 00 0000 150</t>
  </si>
  <si>
    <t>2 02 35118 10 0000 150</t>
  </si>
  <si>
    <t>Прочие субсидии</t>
  </si>
  <si>
    <t>Прочие субсидии бюджетам сельских поселений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</si>
  <si>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</si>
  <si>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</si>
  <si>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Дотации бюджетам сельских поселений на выравнивание бюджетной обеспеченности из бюджетов муниципальных районов</t>
  </si>
  <si>
    <t>Прогнозируемое поступление доходов в бюджет муниципального образования "Ивановское сельское поселение" Солнцевского муниципального района Курской области в 2025 году и в плановом периоде 2026 и 2027 годов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</si>
  <si>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</si>
  <si>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</si>
  <si>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</si>
  <si>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к   Решению Собрания депутатов Ивановского сельсовета Солнцевского района  Курской области от 17.12.2024 года  № 45/8  "О бюджете муниципального образования "Ивановское сельское поселение" Солнцевского муниципального района Курской области на 2025 год и на плановый период  2026 и 2027 годов"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</si>
</sst>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\ ##0.00_р_._-;\-* #\ ##0.00_р_._-;_-* &quot;-&quot;??_р_._-;_-@_-"/>
    <numFmt numFmtId="166" formatCode="_-* #\ ##0.00\ _₽_-;\-* #\ ##0.00\ _₽_-;_-* &quot;-&quot;??\ _₽_-;_-@_-"/>
  </numFmts>
  <fonts count="20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4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2"/>
      <color indexed="8"/>
      <name val="Times New Roman"/>
      <charset val="204"/>
    </font>
    <font>
      <b/>
      <i/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i/>
      <sz val="11"/>
      <color theme="1"/>
      <name val="Times New Roman"/>
      <charset val="204"/>
    </font>
    <font>
      <b/>
      <sz val="11"/>
      <name val="Times New Roman"/>
      <charset val="204"/>
    </font>
    <font>
      <sz val="12"/>
      <color indexed="8"/>
      <name val="Times New Roman"/>
      <charset val="204"/>
    </font>
    <font>
      <sz val="12"/>
      <color rgb="FF000000"/>
      <name val="Times New Roman"/>
      <charset val="204"/>
    </font>
    <font>
      <sz val="11"/>
      <color rgb="FF000000"/>
      <name val="Calibri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charset val="204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164" fontId="17" fillId="0" borderId="0" applyFont="0" applyFill="0" applyBorder="0" applyAlignment="0" applyProtection="0"/>
    <xf numFmtId="0" fontId="1" fillId="0" borderId="0"/>
    <xf numFmtId="0" fontId="18" fillId="0" borderId="0"/>
  </cellStyleXfs>
  <cellXfs count="49">
    <xf numFmtId="0" fontId="0" fillId="0" borderId="0" xfId="0"/>
    <xf numFmtId="49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6" fillId="0" borderId="1" xfId="1" applyFont="1" applyBorder="1" applyAlignment="1">
      <alignment horizontal="center" vertical="center" wrapText="1" readingOrder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wrapText="1"/>
    </xf>
    <xf numFmtId="0" fontId="7" fillId="0" borderId="1" xfId="1" applyFont="1" applyBorder="1" applyAlignment="1">
      <alignment wrapText="1" readingOrder="1"/>
    </xf>
    <xf numFmtId="0" fontId="8" fillId="0" borderId="1" xfId="1" applyFont="1" applyBorder="1" applyAlignment="1">
      <alignment horizontal="left" wrapText="1" readingOrder="1"/>
    </xf>
    <xf numFmtId="0" fontId="8" fillId="0" borderId="1" xfId="1" applyFont="1" applyBorder="1" applyAlignment="1">
      <alignment horizontal="left" wrapText="1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165" fontId="9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165" fontId="4" fillId="0" borderId="1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165" fontId="10" fillId="0" borderId="1" xfId="0" applyNumberFormat="1" applyFont="1" applyBorder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165" fontId="11" fillId="0" borderId="1" xfId="0" applyNumberFormat="1" applyFont="1" applyBorder="1"/>
    <xf numFmtId="0" fontId="8" fillId="0" borderId="2" xfId="1" applyFont="1" applyBorder="1" applyAlignment="1">
      <alignment horizontal="center" wrapText="1" readingOrder="1"/>
    </xf>
    <xf numFmtId="0" fontId="12" fillId="0" borderId="2" xfId="1" applyFont="1" applyBorder="1" applyAlignment="1">
      <alignment horizontal="left" wrapText="1"/>
    </xf>
    <xf numFmtId="0" fontId="13" fillId="0" borderId="2" xfId="1" applyFont="1" applyBorder="1" applyAlignment="1">
      <alignment horizontal="center" wrapText="1" readingOrder="1"/>
    </xf>
    <xf numFmtId="0" fontId="14" fillId="0" borderId="0" xfId="0" applyFont="1" applyAlignment="1">
      <alignment wrapText="1"/>
    </xf>
    <xf numFmtId="49" fontId="10" fillId="0" borderId="1" xfId="0" applyNumberFormat="1" applyFont="1" applyBorder="1"/>
    <xf numFmtId="49" fontId="10" fillId="0" borderId="1" xfId="0" applyNumberFormat="1" applyFont="1" applyBorder="1" applyAlignment="1">
      <alignment wrapText="1"/>
    </xf>
    <xf numFmtId="49" fontId="10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166" fontId="0" fillId="0" borderId="0" xfId="0" applyNumberFormat="1"/>
    <xf numFmtId="0" fontId="4" fillId="0" borderId="1" xfId="0" quotePrefix="1" applyFont="1" applyBorder="1"/>
    <xf numFmtId="164" fontId="10" fillId="0" borderId="1" xfId="2" applyFont="1" applyBorder="1" applyAlignment="1">
      <alignment horizontal="center"/>
    </xf>
    <xf numFmtId="164" fontId="10" fillId="0" borderId="1" xfId="2" applyFont="1" applyBorder="1"/>
    <xf numFmtId="164" fontId="8" fillId="0" borderId="1" xfId="2" applyFont="1" applyBorder="1" applyAlignment="1">
      <alignment horizontal="center" wrapText="1" readingOrder="1"/>
    </xf>
    <xf numFmtId="164" fontId="7" fillId="0" borderId="1" xfId="2" applyFont="1" applyBorder="1" applyAlignment="1">
      <alignment horizontal="center" wrapText="1" readingOrder="1"/>
    </xf>
    <xf numFmtId="164" fontId="9" fillId="0" borderId="1" xfId="2" applyFont="1" applyBorder="1"/>
    <xf numFmtId="164" fontId="4" fillId="0" borderId="1" xfId="2" applyFont="1" applyBorder="1"/>
    <xf numFmtId="164" fontId="11" fillId="0" borderId="1" xfId="2" applyFont="1" applyBorder="1"/>
    <xf numFmtId="0" fontId="4" fillId="0" borderId="1" xfId="0" applyFont="1" applyBorder="1" applyAlignment="1">
      <alignment vertical="top" wrapText="1"/>
    </xf>
    <xf numFmtId="0" fontId="19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1" xfId="3" applyFont="1" applyBorder="1" applyAlignment="1">
      <alignment wrapText="1"/>
    </xf>
    <xf numFmtId="0" fontId="16" fillId="0" borderId="3" xfId="3" applyFont="1" applyBorder="1" applyAlignment="1">
      <alignment wrapText="1"/>
    </xf>
    <xf numFmtId="0" fontId="3" fillId="0" borderId="0" xfId="0" applyFont="1" applyAlignment="1">
      <alignment horizontal="right" vertical="top" wrapText="1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</cellXfs>
  <cellStyles count="5">
    <cellStyle name="Normal" xfId="1"/>
    <cellStyle name="Normal 2" xfId="4"/>
    <cellStyle name="Обычный" xfId="0" builtinId="0"/>
    <cellStyle name="Обычный 2" xfId="3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6"/>
  <sheetViews>
    <sheetView tabSelected="1" view="pageBreakPreview" zoomScaleNormal="100" workbookViewId="0">
      <selection activeCell="I7" sqref="I7"/>
    </sheetView>
  </sheetViews>
  <sheetFormatPr defaultColWidth="9" defaultRowHeight="15"/>
  <cols>
    <col min="1" max="1" width="23.28515625" customWidth="1"/>
    <col min="2" max="2" width="36.140625" customWidth="1"/>
    <col min="3" max="3" width="19.7109375" customWidth="1"/>
    <col min="4" max="4" width="21.5703125" customWidth="1"/>
    <col min="5" max="5" width="28.28515625" customWidth="1"/>
    <col min="9" max="9" width="28.5703125" customWidth="1"/>
  </cols>
  <sheetData>
    <row r="2" spans="1:9" ht="15.75">
      <c r="A2" s="2"/>
      <c r="B2" s="2"/>
      <c r="C2" s="45" t="s">
        <v>0</v>
      </c>
      <c r="D2" s="45"/>
      <c r="E2" s="45"/>
    </row>
    <row r="3" spans="1:9" ht="131.25" customHeight="1">
      <c r="A3" s="3"/>
      <c r="B3" s="3"/>
      <c r="C3" s="3"/>
      <c r="D3" s="46" t="s">
        <v>96</v>
      </c>
      <c r="E3" s="46"/>
    </row>
    <row r="4" spans="1:9" ht="24.75" customHeight="1">
      <c r="A4" s="3"/>
      <c r="B4" s="3"/>
      <c r="C4" s="3"/>
      <c r="D4" s="4"/>
      <c r="E4" s="4"/>
    </row>
    <row r="5" spans="1:9" ht="34.5" customHeight="1">
      <c r="A5" s="47" t="s">
        <v>92</v>
      </c>
      <c r="B5" s="47"/>
      <c r="C5" s="47"/>
      <c r="D5" s="47"/>
      <c r="E5" s="47"/>
    </row>
    <row r="7" spans="1:9" ht="18.75" customHeight="1">
      <c r="A7" s="48" t="s">
        <v>1</v>
      </c>
      <c r="B7" s="48"/>
      <c r="C7" s="48"/>
      <c r="D7" s="48"/>
      <c r="E7" s="48"/>
    </row>
    <row r="8" spans="1:9" ht="38.25" customHeight="1">
      <c r="A8" s="5" t="s">
        <v>2</v>
      </c>
      <c r="B8" s="6" t="s">
        <v>3</v>
      </c>
      <c r="C8" s="5" t="s">
        <v>4</v>
      </c>
      <c r="D8" s="5" t="s">
        <v>5</v>
      </c>
      <c r="E8" s="5" t="s">
        <v>6</v>
      </c>
    </row>
    <row r="9" spans="1:9">
      <c r="A9" s="5">
        <v>1</v>
      </c>
      <c r="B9" s="7">
        <v>2</v>
      </c>
      <c r="C9" s="5">
        <v>3</v>
      </c>
      <c r="D9" s="5">
        <v>4</v>
      </c>
      <c r="E9" s="5">
        <v>5</v>
      </c>
    </row>
    <row r="10" spans="1:9" ht="28.5" customHeight="1">
      <c r="A10" s="8" t="s">
        <v>7</v>
      </c>
      <c r="B10" s="8"/>
      <c r="C10" s="35">
        <f>C11+C43</f>
        <v>14354650</v>
      </c>
      <c r="D10" s="35">
        <f t="shared" ref="D10:E10" si="0">D11+D43</f>
        <v>13108614</v>
      </c>
      <c r="E10" s="35">
        <f t="shared" si="0"/>
        <v>13209725</v>
      </c>
    </row>
    <row r="11" spans="1:9" ht="39" customHeight="1">
      <c r="A11" s="9" t="s">
        <v>8</v>
      </c>
      <c r="B11" s="10" t="s">
        <v>9</v>
      </c>
      <c r="C11" s="36">
        <f>C12+C19+C22+C30+C40+C36</f>
        <v>11270245</v>
      </c>
      <c r="D11" s="36">
        <f>D12+D19+D22+D30+D40+D36</f>
        <v>11408605</v>
      </c>
      <c r="E11" s="36" t="s">
        <v>10</v>
      </c>
    </row>
    <row r="12" spans="1:9" ht="37.5" customHeight="1">
      <c r="A12" s="11" t="s">
        <v>11</v>
      </c>
      <c r="B12" s="12" t="s">
        <v>12</v>
      </c>
      <c r="C12" s="13">
        <f>C13</f>
        <v>415812</v>
      </c>
      <c r="D12" s="13">
        <f t="shared" ref="D12:E12" si="1">D13</f>
        <v>444079</v>
      </c>
      <c r="E12" s="13">
        <f t="shared" si="1"/>
        <v>451828</v>
      </c>
      <c r="I12" t="s">
        <v>13</v>
      </c>
    </row>
    <row r="13" spans="1:9" ht="22.5" customHeight="1">
      <c r="A13" s="11" t="s">
        <v>14</v>
      </c>
      <c r="B13" s="12" t="s">
        <v>15</v>
      </c>
      <c r="C13" s="13">
        <v>415812</v>
      </c>
      <c r="D13" s="13">
        <v>444079</v>
      </c>
      <c r="E13" s="13">
        <v>451828</v>
      </c>
    </row>
    <row r="14" spans="1:9" ht="203.25" customHeight="1">
      <c r="A14" s="32" t="s">
        <v>16</v>
      </c>
      <c r="B14" s="15" t="s">
        <v>17</v>
      </c>
      <c r="C14" s="16">
        <v>330995</v>
      </c>
      <c r="D14" s="16">
        <v>354292</v>
      </c>
      <c r="E14" s="16">
        <v>355368</v>
      </c>
      <c r="I14">
        <f>(D11+D45)*2.5%</f>
        <v>316619.25</v>
      </c>
    </row>
    <row r="15" spans="1:9" ht="221.25" customHeight="1">
      <c r="A15" s="14" t="s">
        <v>18</v>
      </c>
      <c r="B15" s="40" t="s">
        <v>19</v>
      </c>
      <c r="C15" s="16">
        <v>16671</v>
      </c>
      <c r="D15" s="16">
        <v>17730</v>
      </c>
      <c r="E15" s="16">
        <v>18509</v>
      </c>
      <c r="I15" s="31">
        <f>(E11+E45)*5%</f>
        <v>637513.55000000005</v>
      </c>
    </row>
    <row r="16" spans="1:9" ht="123.75" customHeight="1">
      <c r="A16" s="32" t="s">
        <v>20</v>
      </c>
      <c r="B16" s="15" t="s">
        <v>21</v>
      </c>
      <c r="C16" s="16">
        <v>39388</v>
      </c>
      <c r="D16" s="16">
        <v>40963</v>
      </c>
      <c r="E16" s="16">
        <v>44697</v>
      </c>
      <c r="I16" s="31"/>
    </row>
    <row r="17" spans="1:9" ht="219" customHeight="1">
      <c r="A17" s="14" t="s">
        <v>22</v>
      </c>
      <c r="B17" s="15" t="s">
        <v>23</v>
      </c>
      <c r="C17" s="16">
        <v>1165</v>
      </c>
      <c r="D17" s="16">
        <v>1241</v>
      </c>
      <c r="E17" s="16">
        <v>1304</v>
      </c>
      <c r="I17" s="31"/>
    </row>
    <row r="18" spans="1:9" ht="37.5" customHeight="1">
      <c r="A18" s="32" t="s">
        <v>24</v>
      </c>
      <c r="B18" s="15" t="s">
        <v>25</v>
      </c>
      <c r="C18" s="16">
        <v>27593</v>
      </c>
      <c r="D18" s="16">
        <v>29853</v>
      </c>
      <c r="E18" s="16">
        <v>31950</v>
      </c>
    </row>
    <row r="19" spans="1:9" ht="37.5" customHeight="1">
      <c r="A19" s="17" t="s">
        <v>26</v>
      </c>
      <c r="B19" s="18" t="s">
        <v>27</v>
      </c>
      <c r="C19" s="34">
        <f>C20</f>
        <v>2022514</v>
      </c>
      <c r="D19" s="34">
        <f t="shared" ref="D19:E20" si="2">D20</f>
        <v>2140981</v>
      </c>
      <c r="E19" s="34">
        <f t="shared" si="2"/>
        <v>2260923</v>
      </c>
    </row>
    <row r="20" spans="1:9" ht="31.5" customHeight="1">
      <c r="A20" s="14" t="s">
        <v>28</v>
      </c>
      <c r="B20" s="15" t="s">
        <v>29</v>
      </c>
      <c r="C20" s="38">
        <f>C21</f>
        <v>2022514</v>
      </c>
      <c r="D20" s="38">
        <f t="shared" si="2"/>
        <v>2140981</v>
      </c>
      <c r="E20" s="38">
        <f t="shared" si="2"/>
        <v>2260923</v>
      </c>
    </row>
    <row r="21" spans="1:9" ht="31.5" customHeight="1">
      <c r="A21" s="14" t="s">
        <v>30</v>
      </c>
      <c r="B21" s="15" t="s">
        <v>29</v>
      </c>
      <c r="C21" s="38">
        <v>2022514</v>
      </c>
      <c r="D21" s="38">
        <v>2140981</v>
      </c>
      <c r="E21" s="38">
        <v>2260923</v>
      </c>
    </row>
    <row r="22" spans="1:9">
      <c r="A22" s="17" t="s">
        <v>31</v>
      </c>
      <c r="B22" s="18" t="s">
        <v>32</v>
      </c>
      <c r="C22" s="34">
        <f>C23+C25</f>
        <v>2624566</v>
      </c>
      <c r="D22" s="34">
        <f t="shared" ref="D22:E22" si="3">D23+D25</f>
        <v>2656192</v>
      </c>
      <c r="E22" s="34">
        <f t="shared" si="3"/>
        <v>2687894</v>
      </c>
    </row>
    <row r="23" spans="1:9" ht="31.5" customHeight="1">
      <c r="A23" s="11" t="s">
        <v>33</v>
      </c>
      <c r="B23" s="12" t="s">
        <v>34</v>
      </c>
      <c r="C23" s="37">
        <f>C24</f>
        <v>442097</v>
      </c>
      <c r="D23" s="37">
        <f t="shared" ref="D23:E23" si="4">D24</f>
        <v>454141</v>
      </c>
      <c r="E23" s="37">
        <f t="shared" si="4"/>
        <v>465808</v>
      </c>
    </row>
    <row r="24" spans="1:9" ht="93" customHeight="1">
      <c r="A24" s="14" t="s">
        <v>35</v>
      </c>
      <c r="B24" s="15" t="s">
        <v>95</v>
      </c>
      <c r="C24" s="38">
        <v>442097</v>
      </c>
      <c r="D24" s="38">
        <v>454141</v>
      </c>
      <c r="E24" s="38">
        <v>465808</v>
      </c>
    </row>
    <row r="25" spans="1:9">
      <c r="A25" s="11" t="s">
        <v>36</v>
      </c>
      <c r="B25" s="12" t="s">
        <v>37</v>
      </c>
      <c r="C25" s="37">
        <f>C26+C28</f>
        <v>2182469</v>
      </c>
      <c r="D25" s="37">
        <f t="shared" ref="D25:E25" si="5">D26+D28</f>
        <v>2202051</v>
      </c>
      <c r="E25" s="37">
        <f t="shared" si="5"/>
        <v>2222086</v>
      </c>
    </row>
    <row r="26" spans="1:9">
      <c r="A26" s="20" t="s">
        <v>38</v>
      </c>
      <c r="B26" s="21" t="s">
        <v>39</v>
      </c>
      <c r="C26" s="39">
        <f>C27</f>
        <v>1419000</v>
      </c>
      <c r="D26" s="39">
        <f t="shared" ref="D26:E26" si="6">D27</f>
        <v>1419000</v>
      </c>
      <c r="E26" s="39">
        <f t="shared" si="6"/>
        <v>1419000</v>
      </c>
    </row>
    <row r="27" spans="1:9" ht="66" customHeight="1">
      <c r="A27" s="14" t="s">
        <v>40</v>
      </c>
      <c r="B27" s="15" t="s">
        <v>94</v>
      </c>
      <c r="C27" s="38">
        <v>1419000</v>
      </c>
      <c r="D27" s="38">
        <v>1419000</v>
      </c>
      <c r="E27" s="38">
        <v>1419000</v>
      </c>
    </row>
    <row r="28" spans="1:9" ht="30.75" customHeight="1">
      <c r="A28" s="20" t="s">
        <v>41</v>
      </c>
      <c r="B28" s="21" t="s">
        <v>42</v>
      </c>
      <c r="C28" s="22">
        <f>C29</f>
        <v>763469</v>
      </c>
      <c r="D28" s="22">
        <f t="shared" ref="D28:E28" si="7">D29</f>
        <v>783051</v>
      </c>
      <c r="E28" s="22">
        <f t="shared" si="7"/>
        <v>803086</v>
      </c>
    </row>
    <row r="29" spans="1:9" ht="64.5" customHeight="1">
      <c r="A29" s="14" t="s">
        <v>43</v>
      </c>
      <c r="B29" s="15" t="s">
        <v>93</v>
      </c>
      <c r="C29" s="38">
        <v>763469</v>
      </c>
      <c r="D29" s="38">
        <v>783051</v>
      </c>
      <c r="E29" s="38">
        <v>803086</v>
      </c>
    </row>
    <row r="30" spans="1:9" ht="93" customHeight="1">
      <c r="A30" s="23" t="s">
        <v>44</v>
      </c>
      <c r="B30" s="24" t="s">
        <v>45</v>
      </c>
      <c r="C30" s="34">
        <f>C31</f>
        <v>6167353</v>
      </c>
      <c r="D30" s="34">
        <f t="shared" ref="D30:E30" si="8">D31</f>
        <v>6167353</v>
      </c>
      <c r="E30" s="34">
        <f t="shared" si="8"/>
        <v>6167353</v>
      </c>
    </row>
    <row r="31" spans="1:9" ht="144.75" customHeight="1">
      <c r="A31" s="23" t="s">
        <v>46</v>
      </c>
      <c r="B31" s="24" t="s">
        <v>47</v>
      </c>
      <c r="C31" s="38">
        <f>C32+C34</f>
        <v>6167353</v>
      </c>
      <c r="D31" s="38">
        <f t="shared" ref="D31:E31" si="9">D32+D34</f>
        <v>6167353</v>
      </c>
      <c r="E31" s="38">
        <f t="shared" si="9"/>
        <v>6167353</v>
      </c>
    </row>
    <row r="32" spans="1:9" ht="132" customHeight="1">
      <c r="A32" s="14" t="s">
        <v>48</v>
      </c>
      <c r="B32" s="15" t="s">
        <v>49</v>
      </c>
      <c r="C32" s="38">
        <f>C33</f>
        <v>6135258</v>
      </c>
      <c r="D32" s="38">
        <f t="shared" ref="D32:E32" si="10">D33</f>
        <v>6135258</v>
      </c>
      <c r="E32" s="38">
        <f t="shared" si="10"/>
        <v>6135258</v>
      </c>
    </row>
    <row r="33" spans="1:5" ht="118.5" customHeight="1">
      <c r="A33" s="14" t="s">
        <v>50</v>
      </c>
      <c r="B33" s="15" t="s">
        <v>49</v>
      </c>
      <c r="C33" s="38">
        <v>6135258</v>
      </c>
      <c r="D33" s="38">
        <v>6135258</v>
      </c>
      <c r="E33" s="38">
        <v>6135258</v>
      </c>
    </row>
    <row r="34" spans="1:5" ht="131.25" customHeight="1">
      <c r="A34" s="14" t="s">
        <v>51</v>
      </c>
      <c r="B34" s="15" t="s">
        <v>52</v>
      </c>
      <c r="C34" s="16">
        <f>C35</f>
        <v>32095</v>
      </c>
      <c r="D34" s="16">
        <f t="shared" ref="D34:E34" si="11">D35</f>
        <v>32095</v>
      </c>
      <c r="E34" s="16">
        <f t="shared" si="11"/>
        <v>32095</v>
      </c>
    </row>
    <row r="35" spans="1:5" ht="126" customHeight="1">
      <c r="A35" s="14" t="s">
        <v>53</v>
      </c>
      <c r="B35" s="15" t="s">
        <v>52</v>
      </c>
      <c r="C35" s="16">
        <v>32095</v>
      </c>
      <c r="D35" s="16">
        <v>32095</v>
      </c>
      <c r="E35" s="16">
        <v>32095</v>
      </c>
    </row>
    <row r="36" spans="1:5" ht="7.5" hidden="1" customHeight="1">
      <c r="A36" s="23" t="s">
        <v>54</v>
      </c>
      <c r="B36" s="18" t="s">
        <v>55</v>
      </c>
      <c r="C36" s="19">
        <f t="shared" ref="C36:E36" si="12">C37</f>
        <v>0</v>
      </c>
      <c r="D36" s="19">
        <f t="shared" si="12"/>
        <v>0</v>
      </c>
      <c r="E36" s="19">
        <f t="shared" si="12"/>
        <v>0</v>
      </c>
    </row>
    <row r="37" spans="1:5" ht="78.75" hidden="1" customHeight="1">
      <c r="A37" s="25" t="s">
        <v>56</v>
      </c>
      <c r="B37" s="15" t="s">
        <v>57</v>
      </c>
      <c r="C37" s="16"/>
      <c r="D37" s="16"/>
      <c r="E37" s="16"/>
    </row>
    <row r="38" spans="1:5" ht="78.75" hidden="1" customHeight="1">
      <c r="A38" s="25" t="s">
        <v>58</v>
      </c>
      <c r="B38" s="15" t="s">
        <v>59</v>
      </c>
      <c r="C38" s="16"/>
      <c r="D38" s="16"/>
      <c r="E38" s="16"/>
    </row>
    <row r="39" spans="1:5" ht="78.75" hidden="1" customHeight="1">
      <c r="A39" s="25" t="s">
        <v>60</v>
      </c>
      <c r="B39" s="15" t="s">
        <v>61</v>
      </c>
      <c r="C39" s="16"/>
      <c r="D39" s="16"/>
      <c r="E39" s="16"/>
    </row>
    <row r="40" spans="1:5" ht="30" customHeight="1">
      <c r="A40" s="17" t="s">
        <v>62</v>
      </c>
      <c r="B40" s="18" t="s">
        <v>63</v>
      </c>
      <c r="C40" s="19">
        <v>40000</v>
      </c>
      <c r="D40" s="19">
        <f t="shared" ref="D40:E40" si="13">D41</f>
        <v>0</v>
      </c>
      <c r="E40" s="19">
        <f t="shared" si="13"/>
        <v>0</v>
      </c>
    </row>
    <row r="41" spans="1:5" ht="42.75" customHeight="1">
      <c r="A41" s="14" t="s">
        <v>64</v>
      </c>
      <c r="B41" s="26" t="s">
        <v>65</v>
      </c>
      <c r="C41" s="16">
        <v>40000</v>
      </c>
      <c r="D41" s="16">
        <f t="shared" ref="D41:E41" si="14">D42</f>
        <v>0</v>
      </c>
      <c r="E41" s="16">
        <f t="shared" si="14"/>
        <v>0</v>
      </c>
    </row>
    <row r="42" spans="1:5" ht="31.5" customHeight="1">
      <c r="A42" s="14" t="s">
        <v>66</v>
      </c>
      <c r="B42" s="15" t="s">
        <v>67</v>
      </c>
      <c r="C42" s="16">
        <v>40000</v>
      </c>
      <c r="D42" s="16">
        <v>0</v>
      </c>
      <c r="E42" s="16">
        <v>0</v>
      </c>
    </row>
    <row r="43" spans="1:5" ht="36" customHeight="1">
      <c r="A43" s="17" t="s">
        <v>68</v>
      </c>
      <c r="B43" s="18" t="s">
        <v>69</v>
      </c>
      <c r="C43" s="34">
        <f>C44</f>
        <v>3084405</v>
      </c>
      <c r="D43" s="34">
        <f t="shared" ref="D43:E43" si="15">D44</f>
        <v>1700009</v>
      </c>
      <c r="E43" s="34">
        <f t="shared" si="15"/>
        <v>1641727</v>
      </c>
    </row>
    <row r="44" spans="1:5" ht="78.75" customHeight="1">
      <c r="A44" s="17" t="s">
        <v>70</v>
      </c>
      <c r="B44" s="18" t="s">
        <v>71</v>
      </c>
      <c r="C44" s="33">
        <f>C45+C48+C52</f>
        <v>3084405</v>
      </c>
      <c r="D44" s="33">
        <f t="shared" ref="D44:E44" si="16">D45+D48+D52</f>
        <v>1700009</v>
      </c>
      <c r="E44" s="33">
        <f t="shared" si="16"/>
        <v>1641727</v>
      </c>
    </row>
    <row r="45" spans="1:5" ht="54" customHeight="1">
      <c r="A45" s="17" t="s">
        <v>72</v>
      </c>
      <c r="B45" s="18" t="s">
        <v>73</v>
      </c>
      <c r="C45" s="34">
        <f>C46</f>
        <v>1477841</v>
      </c>
      <c r="D45" s="34">
        <f t="shared" ref="D45:E45" si="17">D46</f>
        <v>1256165</v>
      </c>
      <c r="E45" s="34">
        <f t="shared" si="17"/>
        <v>1182273</v>
      </c>
    </row>
    <row r="46" spans="1:5" ht="75">
      <c r="A46" s="11" t="s">
        <v>74</v>
      </c>
      <c r="B46" s="41" t="s">
        <v>75</v>
      </c>
      <c r="C46" s="37">
        <f>C47</f>
        <v>1477841</v>
      </c>
      <c r="D46" s="37">
        <f t="shared" ref="D46:E46" si="18">D47</f>
        <v>1256165</v>
      </c>
      <c r="E46" s="37">
        <f t="shared" si="18"/>
        <v>1182273</v>
      </c>
    </row>
    <row r="47" spans="1:5" ht="71.25" customHeight="1">
      <c r="A47" s="14" t="s">
        <v>76</v>
      </c>
      <c r="B47" s="42" t="s">
        <v>91</v>
      </c>
      <c r="C47" s="38">
        <v>1477841</v>
      </c>
      <c r="D47" s="38">
        <v>1256165</v>
      </c>
      <c r="E47" s="38">
        <v>1182273</v>
      </c>
    </row>
    <row r="48" spans="1:5" s="1" customFormat="1" ht="71.25" customHeight="1">
      <c r="A48" s="27" t="s">
        <v>77</v>
      </c>
      <c r="B48" s="28" t="s">
        <v>78</v>
      </c>
      <c r="C48" s="29" t="s">
        <v>79</v>
      </c>
      <c r="D48" s="27"/>
      <c r="E48" s="27"/>
    </row>
    <row r="49" spans="1:6" ht="67.5" hidden="1" customHeight="1">
      <c r="A49" s="14"/>
      <c r="B49" s="15"/>
      <c r="C49" s="16"/>
      <c r="D49" s="16"/>
      <c r="E49" s="16"/>
    </row>
    <row r="50" spans="1:6" ht="36" customHeight="1">
      <c r="A50" s="14" t="s">
        <v>80</v>
      </c>
      <c r="B50" s="43" t="s">
        <v>87</v>
      </c>
      <c r="C50" s="16">
        <v>1200000</v>
      </c>
      <c r="D50" s="16">
        <v>0</v>
      </c>
      <c r="E50" s="16">
        <v>0</v>
      </c>
    </row>
    <row r="51" spans="1:6" ht="52.5" customHeight="1">
      <c r="A51" s="14" t="s">
        <v>81</v>
      </c>
      <c r="B51" s="43" t="s">
        <v>88</v>
      </c>
      <c r="C51" s="16">
        <v>1200000</v>
      </c>
      <c r="D51" s="16">
        <v>0</v>
      </c>
      <c r="E51" s="16">
        <v>0</v>
      </c>
      <c r="F51" t="s">
        <v>82</v>
      </c>
    </row>
    <row r="52" spans="1:6" ht="45.75" customHeight="1">
      <c r="A52" s="17" t="s">
        <v>83</v>
      </c>
      <c r="B52" s="18" t="s">
        <v>84</v>
      </c>
      <c r="C52" s="19">
        <f>C53</f>
        <v>406564</v>
      </c>
      <c r="D52" s="19">
        <f t="shared" ref="D52:E53" si="19">D53</f>
        <v>443844</v>
      </c>
      <c r="E52" s="19">
        <f t="shared" si="19"/>
        <v>459454</v>
      </c>
    </row>
    <row r="53" spans="1:6" ht="83.25" customHeight="1">
      <c r="A53" s="14" t="s">
        <v>85</v>
      </c>
      <c r="B53" s="44" t="s">
        <v>89</v>
      </c>
      <c r="C53" s="16">
        <f>C54</f>
        <v>406564</v>
      </c>
      <c r="D53" s="16">
        <f>D54</f>
        <v>443844</v>
      </c>
      <c r="E53" s="16">
        <f t="shared" si="19"/>
        <v>459454</v>
      </c>
    </row>
    <row r="54" spans="1:6" ht="77.25" customHeight="1">
      <c r="A54" s="14" t="s">
        <v>86</v>
      </c>
      <c r="B54" s="44" t="s">
        <v>90</v>
      </c>
      <c r="C54" s="16">
        <v>406564</v>
      </c>
      <c r="D54" s="16">
        <v>443844</v>
      </c>
      <c r="E54" s="16">
        <v>459454</v>
      </c>
    </row>
    <row r="55" spans="1:6">
      <c r="B55" s="30"/>
    </row>
    <row r="56" spans="1:6">
      <c r="B56" s="30"/>
    </row>
  </sheetData>
  <mergeCells count="4">
    <mergeCell ref="C2:E2"/>
    <mergeCell ref="D3:E3"/>
    <mergeCell ref="A5:E5"/>
    <mergeCell ref="A7:E7"/>
  </mergeCells>
  <pageMargins left="0.118110236220472" right="0.196850393700787" top="0.15748031496063" bottom="0.15748031496063" header="0.31496062992126" footer="0.31496062992126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  <pageSetup paperSize="9" orientation="portrait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  <pageSetup paperSize="9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2006-09-28T05:33:00Z</dcterms:created>
  <dcterms:modified xsi:type="dcterms:W3CDTF">2024-12-20T09:08:27Z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442B0216D75D4D50BD7B86EBC3627195_13</vt:lpwstr>
  </property>
  <property fmtid="{D5CDD505-2E9C-101B-9397-08002B2CF9AE}" pid="3" name="KSOProductBuildVer">
    <vt:lpwstr>1049-12.2.0.18607</vt:lpwstr>
  </property>
</Properties>
</file>