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8800" windowHeight="12300"/>
  </bookViews>
  <sheets>
    <sheet name="Лист1" sheetId="1" r:id="rId1"/>
    <sheet name="Лист2" sheetId="2" r:id="rId2"/>
    <sheet name="Лист3" sheetId="3" r:id="rId3"/>
  </sheets>
  <definedNames>
    <definedName name="_xlnm.Print_Area" localSheetId="0">Лист1!$A$1:$F$88</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6" i="1"/>
  <c r="E86"/>
  <c r="D86"/>
  <c r="F85"/>
  <c r="E85"/>
  <c r="D85"/>
  <c r="F84"/>
  <c r="E84"/>
  <c r="D84"/>
  <c r="F82"/>
  <c r="E82"/>
  <c r="D82"/>
  <c r="F80"/>
  <c r="E80"/>
  <c r="D80"/>
  <c r="F78"/>
  <c r="E78"/>
  <c r="D78"/>
  <c r="F76"/>
  <c r="E76"/>
  <c r="D76"/>
  <c r="F74"/>
  <c r="E74"/>
  <c r="D74"/>
  <c r="E73"/>
  <c r="D73"/>
  <c r="F72"/>
  <c r="E72"/>
  <c r="D72"/>
  <c r="F69"/>
  <c r="E69"/>
  <c r="D69"/>
  <c r="F68"/>
  <c r="E68"/>
  <c r="D68"/>
  <c r="F67"/>
  <c r="E67"/>
  <c r="D67"/>
  <c r="F65"/>
  <c r="E65"/>
  <c r="D65"/>
  <c r="F63"/>
  <c r="E63"/>
  <c r="D63"/>
  <c r="F61"/>
  <c r="E61"/>
  <c r="D61"/>
  <c r="F59"/>
  <c r="E59"/>
  <c r="D59"/>
  <c r="F55"/>
  <c r="E55"/>
  <c r="D55"/>
  <c r="F54"/>
  <c r="E54"/>
  <c r="D54"/>
  <c r="F53"/>
  <c r="E53"/>
  <c r="D53"/>
  <c r="F51"/>
  <c r="E51"/>
  <c r="D51"/>
  <c r="F50"/>
  <c r="E50"/>
  <c r="D50"/>
  <c r="F49"/>
  <c r="E49"/>
  <c r="D49"/>
  <c r="F47"/>
  <c r="E47"/>
  <c r="D47"/>
  <c r="F46"/>
  <c r="E46"/>
  <c r="D46"/>
  <c r="F45"/>
  <c r="E45"/>
  <c r="D45"/>
  <c r="F44"/>
  <c r="E44"/>
  <c r="D44"/>
  <c r="F42"/>
  <c r="E42"/>
  <c r="D42"/>
  <c r="F41"/>
  <c r="E41"/>
  <c r="D41"/>
  <c r="F40"/>
  <c r="E40"/>
  <c r="D40"/>
  <c r="F39"/>
  <c r="E39"/>
  <c r="D39"/>
  <c r="F37"/>
  <c r="E37"/>
  <c r="D37"/>
  <c r="F36"/>
  <c r="E36"/>
  <c r="D36"/>
  <c r="F35"/>
  <c r="E35"/>
  <c r="D35"/>
  <c r="F33"/>
  <c r="E33"/>
  <c r="D33"/>
  <c r="F32"/>
  <c r="E32"/>
  <c r="D32"/>
  <c r="F31"/>
  <c r="E31"/>
  <c r="D31"/>
  <c r="F30"/>
  <c r="E30"/>
  <c r="D30"/>
  <c r="F28"/>
  <c r="E28"/>
  <c r="D28"/>
  <c r="F27"/>
  <c r="E27"/>
  <c r="D27"/>
  <c r="F26"/>
  <c r="E26"/>
  <c r="D26"/>
  <c r="F25"/>
  <c r="E25"/>
  <c r="D25"/>
  <c r="F23"/>
  <c r="E23"/>
  <c r="D23"/>
  <c r="F22"/>
  <c r="E22"/>
  <c r="D22"/>
  <c r="F21"/>
  <c r="E21"/>
  <c r="D21"/>
  <c r="F20"/>
  <c r="E20"/>
  <c r="D20"/>
  <c r="F18"/>
  <c r="E18"/>
  <c r="D18"/>
  <c r="F17"/>
  <c r="E17"/>
  <c r="D17"/>
  <c r="F16"/>
  <c r="E16"/>
  <c r="D16"/>
  <c r="F15"/>
  <c r="E15"/>
  <c r="D15"/>
  <c r="D13"/>
  <c r="D11"/>
  <c r="D10"/>
  <c r="D9"/>
  <c r="D8"/>
  <c r="F7"/>
  <c r="E7"/>
  <c r="D7"/>
</calcChain>
</file>

<file path=xl/sharedStrings.xml><?xml version="1.0" encoding="utf-8"?>
<sst xmlns="http://schemas.openxmlformats.org/spreadsheetml/2006/main" count="197" uniqueCount="131">
  <si>
    <t>Приложение № 5</t>
  </si>
  <si>
    <t>Распределение бюджетных ассигнований по  целевым статьям (муниципальным программам муниципального образования "Ивановский сельсовет" Солнцевского района Курской области  и непрограммным направлениям деятельности), группам видов расходов  классификации расходов бюджета на 2025 год и на плановый период 2026 и 2027 годов</t>
  </si>
  <si>
    <t>(рублей)</t>
  </si>
  <si>
    <t>Наименование</t>
  </si>
  <si>
    <t>ЦСР</t>
  </si>
  <si>
    <t>ВР</t>
  </si>
  <si>
    <t>Итого расходы на 2025 год</t>
  </si>
  <si>
    <t>Итого расходы на 2026 год</t>
  </si>
  <si>
    <t>Итого расходы на 2027 год</t>
  </si>
  <si>
    <t>ВСЕГО РАСХОДОВ</t>
  </si>
  <si>
    <t xml:space="preserve">Муниципальная программа Ивановского сельсовета Солнцевского района Курской области " Развитие культуры в Ивановском сельсовете Солнцевского района Курской области  </t>
  </si>
  <si>
    <t>01 0 00 00000</t>
  </si>
  <si>
    <t xml:space="preserve">Подпрограмма "Искусство" муниципальной программы "Развитие культуры в Ивановском сельсовете Солнцевского района Курской области </t>
  </si>
  <si>
    <t>01 1 00 00000</t>
  </si>
  <si>
    <t>Основное мероприятие  "Создание условий для организации досуга и обеспечения жителей Ивановского сельсовета Солнцевского района Курской области услугами организаций культуры "</t>
  </si>
  <si>
    <t>01 1 02 00000</t>
  </si>
  <si>
    <t>Реализация проекта "Народный бюджет" Капитальный ремонт здания дома культуры "Ивановский СДК" по ул. Жуковка, д.11, д. Ивановка, Солнцевского района Курской области</t>
  </si>
  <si>
    <t>01 1 02 14013</t>
  </si>
  <si>
    <t>Закупка товаров, работ и услуг для обеспечения государственных (муниципальных) нужд</t>
  </si>
  <si>
    <t>200</t>
  </si>
  <si>
    <t>01 1 02 S4013</t>
  </si>
  <si>
    <t>Муниципальная программа "Энергосбережение  и повышение энергетической эффективности в Ивановском сельсовете Солнцевского района Курской области"</t>
  </si>
  <si>
    <t>07 0 00 00000</t>
  </si>
  <si>
    <t>Подпрограмма "Уличное освещение в муниципальном образовании "Ивановский сельсовет" Солнцевского района Курской области"</t>
  </si>
  <si>
    <t>07 3 00 00000</t>
  </si>
  <si>
    <t>Основное мероприятие "Реализация улично освещения в муниципальном образовании "Ивановский сельсовет" Солнцевского района Курской области"</t>
  </si>
  <si>
    <t>07 3 01 00000</t>
  </si>
  <si>
    <t>Обеспечение населения уличным освещением в муниципальном образовании "Ивановский сельсовет" Солнцевского района Курской области"</t>
  </si>
  <si>
    <t>07 3 01 С1433</t>
  </si>
  <si>
    <t>Муниципальная программа "Развитие муниципальной службы в Администрации Ивановского сельсовета Солнцевского района Курской области"</t>
  </si>
  <si>
    <t>09 0 00 00000</t>
  </si>
  <si>
    <t>Подпрограмма "Создание условий для повышения результативности, профессиональной деятельности муниципальных служащих вИвановском сельсовете</t>
  </si>
  <si>
    <t>09 1 00 00000</t>
  </si>
  <si>
    <t>Основное мероприятие "Мероприятия, направленные на развитие муниципальной службы"</t>
  </si>
  <si>
    <t>09 1 01 00000</t>
  </si>
  <si>
    <t>Обеспечение условий для развития муниципальной службы</t>
  </si>
  <si>
    <t>09 1 01 С1437</t>
  </si>
  <si>
    <t>Муниципальная программа «Профилактика  правонарушений в Ивановском сельсовете Солнцевского района Курской области»</t>
  </si>
  <si>
    <t>12 0 00 00000</t>
  </si>
  <si>
    <t xml:space="preserve">Подпрограмма «Обеспечение правопорядка на территории Ивановского сельсовета Солнцевского района Курской области" </t>
  </si>
  <si>
    <t>12 2 00 00000</t>
  </si>
  <si>
    <t>Основное мероприятие "Обеспечение  общественной и личной безопасности  граждан на территории Ивановского сельсовета Солнцевского района Курской области"</t>
  </si>
  <si>
    <t>12 2 01 00000</t>
  </si>
  <si>
    <t>Реализация мероприятий направленных на обеспечение правопорядка на территории Ивановского сельсовета Солнцевского района Курской области</t>
  </si>
  <si>
    <t>12 2 01 С1435</t>
  </si>
  <si>
    <t>Муниципальная программа «Защита населения и территории от чрезвычайных ситуаций,  обеспечение пожарной безопасности и безопасности людей на водных объектах"</t>
  </si>
  <si>
    <t>13 0 00 00000</t>
  </si>
  <si>
    <t>Подпрограмма «Обеспечение комплексной безопасности жизнедеятельности населения от чрезвычайных ситуаций природного и техногенного характера, стабильности техногенной обстановки»</t>
  </si>
  <si>
    <t>13 1 00 00000</t>
  </si>
  <si>
    <t>Основное мероприятие "Обеспечение пожарной безопасности"</t>
  </si>
  <si>
    <t>13 1 01 00000</t>
  </si>
  <si>
    <t>Обеспечение первичных мер пожарной безопасности в границах населенных пунктах муниципальных образований</t>
  </si>
  <si>
    <t>13 1 01 С1415</t>
  </si>
  <si>
    <t xml:space="preserve">Подпрограмма  «Снижение рисков и смягчение последствий чрезвычайных ситуаций природного и техногенного характера в муниципальном образовании "Ивановский сельсовет" Солнцевского района Курской области»  </t>
  </si>
  <si>
    <t>13 2 00 00000</t>
  </si>
  <si>
    <t>Основное мероприятие "Отдельные мероприятия в области гражданской обороны, защиты населения и территория  от чрезвычайных ситуаций,  безопасности людей на водных объектах»</t>
  </si>
  <si>
    <t>13 2 01 00000</t>
  </si>
  <si>
    <t>Обеспечение отдельных мероприятий в области гражданской обороны, защиты населения и территория  от чрезвычайных ситуаций,  безопасности людей на водных объектах»</t>
  </si>
  <si>
    <t>13 2 01 С1460</t>
  </si>
  <si>
    <t>Муниципальная программа «Развитие субъектов малого и среднего предпринимательства на территории муниципального образования "Ивановский сельсовет" Солнцевского района Курской области»</t>
  </si>
  <si>
    <t>15 0 00 00000</t>
  </si>
  <si>
    <t xml:space="preserve">Подпрограмма «Содействие развитию субъектов малого и среднего предпринимательства» </t>
  </si>
  <si>
    <t>15 1 00 00000</t>
  </si>
  <si>
    <t>Основное мероприятие «Содействие субъектам малого и среднего предпринимательства в привлечении финансовых ресурсов для осуществления предпринимательской деятельности, в разработке и внедрении инноваций, модернизации производства»</t>
  </si>
  <si>
    <t>15 1 01 00000</t>
  </si>
  <si>
    <t>Обеспечение условий для развития  субъектов малого и среднего предпринимательства на территории Ивановского сельсовета Солнцевского района Курской области</t>
  </si>
  <si>
    <t>15 1 01 С1405</t>
  </si>
  <si>
    <t>Муниципальная программа
Шумаковского сельсовета Солнцевского района Курской области «Развитие информационного общества»</t>
  </si>
  <si>
    <t>19 0 00 00000</t>
  </si>
  <si>
    <t>Подпрограмма «Развитие системы защиты информации»</t>
  </si>
  <si>
    <t>19 1 00 00000</t>
  </si>
  <si>
    <t>Основное мероприятие "Безопасность в информационном обществе  в Ивановском сельсовете"</t>
  </si>
  <si>
    <t>19 1 01 00000</t>
  </si>
  <si>
    <t>Обеспечение безопасности в информационно-телекоммуникационной сфере</t>
  </si>
  <si>
    <t>19 1 01 С1456</t>
  </si>
  <si>
    <t>Обеспечение функционирования главы  муниципального образования</t>
  </si>
  <si>
    <t>71 0 00 00000</t>
  </si>
  <si>
    <t>Глава  муниципального образования</t>
  </si>
  <si>
    <t>71 1 00 00000</t>
  </si>
  <si>
    <t>Обеспечение деятельности и выполнение функций органов местного самоуправления</t>
  </si>
  <si>
    <t>71 1 00 С1402</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</si>
  <si>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</si>
  <si>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</si>
  <si>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Обеспечение функционирования местных администраций</t>
  </si>
  <si>
    <t>73 0 00 00000</t>
  </si>
  <si>
    <t>Обеспечение деятельности Администрации Шумаковского сельсовета Солнцевского района Курской области</t>
  </si>
  <si>
    <t>73 1 00 00000</t>
  </si>
  <si>
    <t>73 1 00 С1402</t>
  </si>
  <si>
    <t>Иные бюджетные ассигнования</t>
  </si>
  <si>
    <t>800</t>
  </si>
  <si>
    <t>Иные межбюджетные трансферты на передачу полномочий на осуществление внешнего финансового контроля</t>
  </si>
  <si>
    <t>73 1 00 П1484</t>
  </si>
  <si>
    <t xml:space="preserve"> Межбюджетные трансферты</t>
  </si>
  <si>
    <t>500</t>
  </si>
  <si>
    <t xml:space="preserve">Иные межбюджетные трансферты на передачу полномочий по осуществлению внутреннего муниципального финансового контроля </t>
  </si>
  <si>
    <t>73 1 00 П1485</t>
  </si>
  <si>
    <t>Межбюджетные трансферты</t>
  </si>
  <si>
    <t>Иные межбюджетные трансферты на передачу полномочий по осуществлению части бюджетных полномочий по вопросам  составления  проекта бюджета поселения, исполнения бюджета поселения, осуществления контроля за его исполнением, составления отчета об исполнении бюджета поселения</t>
  </si>
  <si>
    <t>73 1 00 П1486</t>
  </si>
  <si>
    <t xml:space="preserve">Иные межбюджетные трансферты на передачу функций по ведению бюджетного (бухгалтерского) учета и формированию бюджетной (бухгалтерской) отчетности </t>
  </si>
  <si>
    <t>73 1 00 П1487</t>
  </si>
  <si>
    <t xml:space="preserve">Реализация  функций органов местного самоуправления, связанных с общегосударственным управлением </t>
  </si>
  <si>
    <t>76 0 00 00000</t>
  </si>
  <si>
    <t>Выполнение  других обязательств муниципальных образований</t>
  </si>
  <si>
    <t>76 1 00 00000</t>
  </si>
  <si>
    <t>Выполнение  других (прочих) обязательств органа местного самоуправления</t>
  </si>
  <si>
    <t>76 1 00 С1404</t>
  </si>
  <si>
    <t>Непрограммная деятельность  органов местного самоуправления</t>
  </si>
  <si>
    <t>77 0 00 00000</t>
  </si>
  <si>
    <t>Непрограммные расходы органов местного самоуправления</t>
  </si>
  <si>
    <t>77 2 00 00000</t>
  </si>
  <si>
    <t>Осуществление первичного воинского учета на территориях, где отсутствуют военные комиссариаты</t>
  </si>
  <si>
    <t>77 2 00 51180</t>
  </si>
  <si>
    <t>Мероприятия по благоустройству</t>
  </si>
  <si>
    <t>77 2 00 С1433</t>
  </si>
  <si>
    <t>Реализация мероприятий по распространению официальной информации</t>
  </si>
  <si>
    <t>77 2 00 С1439</t>
  </si>
  <si>
    <t>Выплата пенсий за выслугу лет и доплат к пенсии муниципальным служащим</t>
  </si>
  <si>
    <t>77 2 00 С1445</t>
  </si>
  <si>
    <t>Социальное обеспечение и иные выплаты населению</t>
  </si>
  <si>
    <t>300</t>
  </si>
  <si>
    <t>Обеспечение наборами для новорожденных детей необходимыми предметами</t>
  </si>
  <si>
    <t>77 2 00 С2240</t>
  </si>
  <si>
    <t>Резервные фонды органов местного самоуправления</t>
  </si>
  <si>
    <t>78 0 00 00000</t>
  </si>
  <si>
    <t>Резервные фонды</t>
  </si>
  <si>
    <t>78 1 00 00000</t>
  </si>
  <si>
    <t>Резервный фонд местной администрации</t>
  </si>
  <si>
    <t>78 1 00 С1403</t>
  </si>
  <si>
    <t>Условно утвержденные расходы</t>
  </si>
  <si>
    <t xml:space="preserve">к  Решению Собрания депутатов Ивановского сельсовета Солнцевского района  Курской области   от 17.12. 2024 года №45/8         «О бюджете муниципального образования "Ивановское сельское поселение" Солнцевского муниципального района Курской области на 2025 год и на плановый период  2026 и 2027 годов"
</t>
  </si>
</sst>
</file>

<file path=xl/styles.xml><?xml version="1.0" encoding="utf-8"?>
<styleSheet xmlns="http://schemas.openxmlformats.org/spreadsheetml/2006/main">
  <numFmts count="3">
    <numFmt numFmtId="164" formatCode="_-* #\ ##0.00\ _₽_-;\-* #\ ##0.00\ _₽_-;_-* &quot;-&quot;??\ _₽_-;_-@_-"/>
    <numFmt numFmtId="165" formatCode="_-* #\ ##0.00_р_._-;\-* #\ ##0.00_р_._-;_-* &quot;-&quot;??_р_._-;_-@_-"/>
    <numFmt numFmtId="166" formatCode="#\ ##0"/>
  </numFmts>
  <fonts count="19">
    <font>
      <sz val="11"/>
      <color theme="1"/>
      <name val="Calibri"/>
      <charset val="204"/>
      <scheme val="minor"/>
    </font>
    <font>
      <sz val="12"/>
      <color theme="1"/>
      <name val="Times New Roman"/>
      <charset val="204"/>
    </font>
    <font>
      <sz val="11"/>
      <color theme="1"/>
      <name val="Times New Roman"/>
      <charset val="204"/>
    </font>
    <font>
      <sz val="11"/>
      <name val="Times New Roman"/>
      <charset val="204"/>
    </font>
    <font>
      <b/>
      <sz val="11"/>
      <name val="Times New Roman"/>
      <charset val="204"/>
    </font>
    <font>
      <b/>
      <sz val="14"/>
      <name val="Times New Roman"/>
      <charset val="204"/>
    </font>
    <font>
      <b/>
      <sz val="14"/>
      <color theme="1"/>
      <name val="Times New Roman"/>
      <charset val="204"/>
    </font>
    <font>
      <b/>
      <sz val="10"/>
      <name val="Times New Roman"/>
      <charset val="204"/>
    </font>
    <font>
      <b/>
      <sz val="12"/>
      <color theme="1"/>
      <name val="Times New Roman"/>
      <charset val="204"/>
    </font>
    <font>
      <b/>
      <i/>
      <sz val="10"/>
      <name val="Times New Roman"/>
      <charset val="204"/>
    </font>
    <font>
      <b/>
      <i/>
      <sz val="12"/>
      <color theme="1"/>
      <name val="Times New Roman"/>
      <charset val="204"/>
    </font>
    <font>
      <sz val="10"/>
      <name val="Times New Roman"/>
      <charset val="204"/>
    </font>
    <font>
      <i/>
      <sz val="10"/>
      <name val="Times New Roman"/>
      <charset val="204"/>
    </font>
    <font>
      <i/>
      <sz val="12"/>
      <color theme="1"/>
      <name val="Times New Roman"/>
      <charset val="204"/>
    </font>
    <font>
      <b/>
      <sz val="12"/>
      <name val="Times New Roman"/>
      <charset val="204"/>
    </font>
    <font>
      <b/>
      <i/>
      <sz val="12"/>
      <name val="Times New Roman"/>
      <charset val="204"/>
    </font>
    <font>
      <sz val="12"/>
      <name val="Times New Roman"/>
      <charset val="204"/>
    </font>
    <font>
      <sz val="12"/>
      <name val="Arial Cyr"/>
      <charset val="204"/>
    </font>
    <font>
      <sz val="11"/>
      <color theme="1"/>
      <name val="Calibri"/>
      <charset val="204"/>
      <scheme val="min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164" fontId="18" fillId="0" borderId="0" applyFont="0" applyFill="0" applyBorder="0" applyAlignment="0" applyProtection="0"/>
    <xf numFmtId="0" fontId="17" fillId="0" borderId="0"/>
  </cellStyleXfs>
  <cellXfs count="40">
    <xf numFmtId="0" fontId="0" fillId="0" borderId="0" xfId="0"/>
    <xf numFmtId="0" fontId="1" fillId="0" borderId="0" xfId="0" applyFont="1"/>
    <xf numFmtId="165" fontId="1" fillId="0" borderId="0" xfId="0" applyNumberFormat="1" applyFont="1"/>
    <xf numFmtId="0" fontId="2" fillId="0" borderId="0" xfId="0" applyFont="1"/>
    <xf numFmtId="0" fontId="3" fillId="2" borderId="0" xfId="0" applyFont="1" applyFill="1" applyAlignment="1">
      <alignment wrapText="1"/>
    </xf>
    <xf numFmtId="0" fontId="3" fillId="2" borderId="0" xfId="0" applyFont="1" applyFill="1" applyAlignment="1"/>
    <xf numFmtId="0" fontId="3" fillId="2" borderId="0" xfId="0" applyFont="1" applyFill="1" applyAlignment="1">
      <alignment horizontal="right"/>
    </xf>
    <xf numFmtId="166" fontId="4" fillId="2" borderId="0" xfId="0" applyNumberFormat="1" applyFont="1" applyFill="1" applyAlignment="1">
      <alignment horizontal="right"/>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4" fillId="3" borderId="1" xfId="0" applyFont="1" applyFill="1" applyBorder="1" applyAlignment="1">
      <alignment horizontal="center" vertical="top" wrapText="1"/>
    </xf>
    <xf numFmtId="0" fontId="5" fillId="3" borderId="2" xfId="0" applyFont="1" applyFill="1" applyBorder="1" applyAlignment="1">
      <alignment vertical="top"/>
    </xf>
    <xf numFmtId="49" fontId="6" fillId="3" borderId="1" xfId="0" applyNumberFormat="1" applyFont="1" applyFill="1" applyBorder="1"/>
    <xf numFmtId="164" fontId="6" fillId="3" borderId="3" xfId="0" applyNumberFormat="1" applyFont="1" applyFill="1" applyBorder="1"/>
    <xf numFmtId="0" fontId="7" fillId="3" borderId="2" xfId="0" applyFont="1" applyFill="1" applyBorder="1" applyAlignment="1">
      <alignment vertical="top" wrapText="1"/>
    </xf>
    <xf numFmtId="49" fontId="8" fillId="3" borderId="1" xfId="0" applyNumberFormat="1" applyFont="1" applyFill="1" applyBorder="1"/>
    <xf numFmtId="164" fontId="8" fillId="3" borderId="3" xfId="0" applyNumberFormat="1" applyFont="1" applyFill="1" applyBorder="1"/>
    <xf numFmtId="0" fontId="9" fillId="3" borderId="2" xfId="0" applyFont="1" applyFill="1" applyBorder="1" applyAlignment="1">
      <alignment vertical="top" wrapText="1"/>
    </xf>
    <xf numFmtId="49" fontId="10" fillId="3" borderId="1" xfId="0" applyNumberFormat="1" applyFont="1" applyFill="1" applyBorder="1"/>
    <xf numFmtId="164" fontId="10" fillId="3" borderId="3" xfId="0" applyNumberFormat="1" applyFont="1" applyFill="1" applyBorder="1"/>
    <xf numFmtId="0" fontId="11" fillId="3" borderId="2" xfId="0" applyFont="1" applyFill="1" applyBorder="1" applyAlignment="1">
      <alignment vertical="top" wrapText="1"/>
    </xf>
    <xf numFmtId="49" fontId="1" fillId="3" borderId="1" xfId="0" applyNumberFormat="1" applyFont="1" applyFill="1" applyBorder="1"/>
    <xf numFmtId="164" fontId="1" fillId="3" borderId="3" xfId="0" applyNumberFormat="1" applyFont="1" applyFill="1" applyBorder="1"/>
    <xf numFmtId="0" fontId="12" fillId="3" borderId="2" xfId="0" applyFont="1" applyFill="1" applyBorder="1" applyAlignment="1">
      <alignment vertical="top" wrapText="1"/>
    </xf>
    <xf numFmtId="49" fontId="13" fillId="3" borderId="1" xfId="0" applyNumberFormat="1" applyFont="1" applyFill="1" applyBorder="1"/>
    <xf numFmtId="164" fontId="13" fillId="3" borderId="3" xfId="0" applyNumberFormat="1" applyFont="1" applyFill="1" applyBorder="1"/>
    <xf numFmtId="164" fontId="1" fillId="3" borderId="1" xfId="0" applyNumberFormat="1" applyFont="1" applyFill="1" applyBorder="1"/>
    <xf numFmtId="0" fontId="14" fillId="3" borderId="2" xfId="0" applyFont="1" applyFill="1" applyBorder="1" applyAlignment="1">
      <alignment vertical="top" wrapText="1"/>
    </xf>
    <xf numFmtId="0" fontId="15" fillId="3" borderId="2" xfId="0" applyFont="1" applyFill="1" applyBorder="1" applyAlignment="1">
      <alignment vertical="top" wrapText="1"/>
    </xf>
    <xf numFmtId="0" fontId="16" fillId="3" borderId="2" xfId="0" applyFont="1" applyFill="1" applyBorder="1" applyAlignment="1">
      <alignment vertical="top" wrapText="1"/>
    </xf>
    <xf numFmtId="164" fontId="8" fillId="3" borderId="0" xfId="0" applyNumberFormat="1" applyFont="1" applyFill="1" applyBorder="1"/>
    <xf numFmtId="49" fontId="14" fillId="3" borderId="1" xfId="2" applyNumberFormat="1" applyFont="1" applyFill="1" applyBorder="1" applyAlignment="1">
      <alignment horizontal="center" wrapText="1"/>
    </xf>
    <xf numFmtId="49" fontId="15" fillId="3" borderId="1" xfId="0" applyNumberFormat="1" applyFont="1" applyFill="1" applyBorder="1" applyAlignment="1">
      <alignment vertical="top" wrapText="1"/>
    </xf>
    <xf numFmtId="49" fontId="15" fillId="3" borderId="1" xfId="2" applyNumberFormat="1" applyFont="1" applyFill="1" applyBorder="1" applyAlignment="1">
      <alignment horizontal="center" wrapText="1"/>
    </xf>
    <xf numFmtId="49" fontId="16" fillId="3" borderId="1" xfId="0" applyNumberFormat="1" applyFont="1" applyFill="1" applyBorder="1" applyAlignment="1">
      <alignment vertical="top" wrapText="1"/>
    </xf>
    <xf numFmtId="49" fontId="16" fillId="3" borderId="1" xfId="2" applyNumberFormat="1" applyFont="1" applyFill="1" applyBorder="1" applyAlignment="1">
      <alignment horizontal="center" wrapText="1"/>
    </xf>
    <xf numFmtId="164" fontId="1" fillId="0" borderId="1" xfId="1" applyFont="1" applyBorder="1"/>
    <xf numFmtId="0" fontId="1" fillId="0" borderId="0" xfId="0" applyFont="1" applyAlignment="1">
      <alignment wrapText="1"/>
    </xf>
    <xf numFmtId="0" fontId="1" fillId="0" borderId="0" xfId="0" applyFont="1" applyAlignment="1">
      <alignment vertical="top" wrapText="1"/>
    </xf>
    <xf numFmtId="0" fontId="1" fillId="0" borderId="0" xfId="0" applyFont="1" applyAlignment="1">
      <alignment horizontal="center" wrapText="1"/>
    </xf>
  </cellXfs>
  <cellStyles count="3">
    <cellStyle name="Обычный" xfId="0" builtinId="0"/>
    <cellStyle name="Обычный_Лист1" xfId="2"/>
    <cellStyle name="Финансовый"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89"/>
  <sheetViews>
    <sheetView tabSelected="1" view="pageBreakPreview" zoomScale="90" zoomScaleNormal="100" workbookViewId="0">
      <selection activeCell="K2" sqref="K2"/>
    </sheetView>
  </sheetViews>
  <sheetFormatPr defaultColWidth="9" defaultRowHeight="15"/>
  <cols>
    <col min="1" max="1" width="33.140625" customWidth="1"/>
    <col min="2" max="2" width="17" customWidth="1"/>
    <col min="3" max="3" width="7.5703125" customWidth="1"/>
    <col min="4" max="4" width="22.140625" customWidth="1"/>
    <col min="5" max="5" width="21.42578125" customWidth="1"/>
    <col min="6" max="6" width="20.85546875" customWidth="1"/>
    <col min="9" max="9" width="10.28515625" customWidth="1"/>
  </cols>
  <sheetData>
    <row r="1" spans="1:9" ht="31.5" customHeight="1">
      <c r="A1" s="1"/>
      <c r="B1" s="1"/>
      <c r="C1" s="1"/>
      <c r="D1" s="37" t="s">
        <v>0</v>
      </c>
      <c r="E1" s="37"/>
      <c r="F1" s="37"/>
    </row>
    <row r="2" spans="1:9" ht="84.75" customHeight="1">
      <c r="A2" s="2"/>
      <c r="B2" s="38" t="s">
        <v>130</v>
      </c>
      <c r="C2" s="38"/>
      <c r="D2" s="38"/>
      <c r="E2" s="38"/>
      <c r="F2" s="38"/>
    </row>
    <row r="3" spans="1:9" ht="56.25" customHeight="1">
      <c r="A3" s="39" t="s">
        <v>1</v>
      </c>
      <c r="B3" s="39"/>
      <c r="C3" s="39"/>
      <c r="D3" s="39"/>
      <c r="E3" s="39"/>
      <c r="F3" s="39"/>
    </row>
    <row r="4" spans="1:9" ht="1.5" hidden="1" customHeight="1">
      <c r="A4" s="3"/>
      <c r="B4" s="3"/>
      <c r="C4" s="3"/>
      <c r="D4" s="3"/>
      <c r="E4" s="3"/>
      <c r="F4" s="3"/>
    </row>
    <row r="5" spans="1:9">
      <c r="A5" s="4"/>
      <c r="B5" s="5"/>
      <c r="C5" s="6"/>
      <c r="D5" s="7"/>
      <c r="E5" s="3"/>
      <c r="F5" s="3" t="s">
        <v>2</v>
      </c>
    </row>
    <row r="6" spans="1:9" ht="28.5">
      <c r="A6" s="8" t="s">
        <v>3</v>
      </c>
      <c r="B6" s="9" t="s">
        <v>4</v>
      </c>
      <c r="C6" s="9" t="s">
        <v>5</v>
      </c>
      <c r="D6" s="10" t="s">
        <v>6</v>
      </c>
      <c r="E6" s="10" t="s">
        <v>7</v>
      </c>
      <c r="F6" s="10" t="s">
        <v>8</v>
      </c>
      <c r="I6" s="13"/>
    </row>
    <row r="7" spans="1:9" ht="18.75">
      <c r="A7" s="11" t="s">
        <v>9</v>
      </c>
      <c r="B7" s="12"/>
      <c r="C7" s="12"/>
      <c r="D7" s="13">
        <f>D8+D15+D20+D25+D30+D39+D44+D49+D53+D67+D72+D84</f>
        <v>17354650</v>
      </c>
      <c r="E7" s="13">
        <f>E8+E15+E20+E25+E30+E39+E44+E49+E53+E67+E72+E84+E88</f>
        <v>13108614</v>
      </c>
      <c r="F7" s="13">
        <f>F8+F15+F20+F25+F30+F39+F44+F49+F53+F67+F72+F84+F88</f>
        <v>13209725</v>
      </c>
      <c r="I7" s="16"/>
    </row>
    <row r="8" spans="1:9" ht="90.75" customHeight="1">
      <c r="A8" s="14" t="s">
        <v>10</v>
      </c>
      <c r="B8" s="15" t="s">
        <v>11</v>
      </c>
      <c r="C8" s="15"/>
      <c r="D8" s="16">
        <f>D9</f>
        <v>4513140</v>
      </c>
      <c r="E8" s="16">
        <v>0</v>
      </c>
      <c r="F8" s="16">
        <v>0</v>
      </c>
      <c r="I8" s="30"/>
    </row>
    <row r="9" spans="1:9" ht="66.75" customHeight="1">
      <c r="A9" s="17" t="s">
        <v>12</v>
      </c>
      <c r="B9" s="18" t="s">
        <v>13</v>
      </c>
      <c r="C9" s="18"/>
      <c r="D9" s="19">
        <f>D10</f>
        <v>4513140</v>
      </c>
      <c r="E9" s="19">
        <v>0</v>
      </c>
      <c r="F9" s="19">
        <v>0</v>
      </c>
      <c r="I9" s="30"/>
    </row>
    <row r="10" spans="1:9" ht="76.5">
      <c r="A10" s="20" t="s">
        <v>14</v>
      </c>
      <c r="B10" s="21" t="s">
        <v>15</v>
      </c>
      <c r="C10" s="21"/>
      <c r="D10" s="22">
        <f>D11+D13</f>
        <v>4513140</v>
      </c>
      <c r="E10" s="22">
        <v>0</v>
      </c>
      <c r="F10" s="22">
        <v>0</v>
      </c>
      <c r="I10" s="30"/>
    </row>
    <row r="11" spans="1:9" ht="63.75">
      <c r="A11" s="20" t="s">
        <v>16</v>
      </c>
      <c r="B11" s="21" t="s">
        <v>17</v>
      </c>
      <c r="C11" s="21"/>
      <c r="D11" s="22">
        <f>D12</f>
        <v>1200000</v>
      </c>
      <c r="E11" s="22">
        <v>0</v>
      </c>
      <c r="F11" s="22">
        <v>0</v>
      </c>
      <c r="I11" s="30"/>
    </row>
    <row r="12" spans="1:9" ht="38.25">
      <c r="A12" s="20" t="s">
        <v>18</v>
      </c>
      <c r="B12" s="21" t="s">
        <v>17</v>
      </c>
      <c r="C12" s="21" t="s">
        <v>19</v>
      </c>
      <c r="D12" s="22">
        <v>1200000</v>
      </c>
      <c r="E12" s="22">
        <v>0</v>
      </c>
      <c r="F12" s="22">
        <v>0</v>
      </c>
      <c r="I12" s="30"/>
    </row>
    <row r="13" spans="1:9" ht="63.75">
      <c r="A13" s="20" t="s">
        <v>16</v>
      </c>
      <c r="B13" s="21" t="s">
        <v>20</v>
      </c>
      <c r="C13" s="21"/>
      <c r="D13" s="22">
        <f>D14</f>
        <v>3313140</v>
      </c>
      <c r="E13" s="22">
        <v>0</v>
      </c>
      <c r="F13" s="22">
        <v>0</v>
      </c>
      <c r="I13" s="30"/>
    </row>
    <row r="14" spans="1:9" ht="38.25">
      <c r="A14" s="20" t="s">
        <v>18</v>
      </c>
      <c r="B14" s="21" t="s">
        <v>20</v>
      </c>
      <c r="C14" s="21" t="s">
        <v>19</v>
      </c>
      <c r="D14" s="22">
        <v>3313140</v>
      </c>
      <c r="E14" s="22">
        <v>0</v>
      </c>
      <c r="F14" s="22">
        <v>0</v>
      </c>
      <c r="I14" s="30"/>
    </row>
    <row r="15" spans="1:9" ht="63.75">
      <c r="A15" s="14" t="s">
        <v>21</v>
      </c>
      <c r="B15" s="15" t="s">
        <v>22</v>
      </c>
      <c r="C15" s="18"/>
      <c r="D15" s="19">
        <f>D16</f>
        <v>890000</v>
      </c>
      <c r="E15" s="19">
        <f>E16</f>
        <v>1700000</v>
      </c>
      <c r="F15" s="19">
        <f t="shared" ref="F15" si="0">F16</f>
        <v>1700000</v>
      </c>
      <c r="I15" s="30"/>
    </row>
    <row r="16" spans="1:9" ht="67.5">
      <c r="A16" s="17" t="s">
        <v>23</v>
      </c>
      <c r="B16" s="21" t="s">
        <v>24</v>
      </c>
      <c r="C16" s="21"/>
      <c r="D16" s="22">
        <f>D17</f>
        <v>890000</v>
      </c>
      <c r="E16" s="22">
        <f t="shared" ref="E16:F18" si="1">E17</f>
        <v>1700000</v>
      </c>
      <c r="F16" s="22">
        <f t="shared" si="1"/>
        <v>1700000</v>
      </c>
      <c r="I16" s="30"/>
    </row>
    <row r="17" spans="1:9" ht="63.75">
      <c r="A17" s="20" t="s">
        <v>25</v>
      </c>
      <c r="B17" s="21" t="s">
        <v>26</v>
      </c>
      <c r="C17" s="21"/>
      <c r="D17" s="22">
        <f>D18</f>
        <v>890000</v>
      </c>
      <c r="E17" s="22">
        <f t="shared" si="1"/>
        <v>1700000</v>
      </c>
      <c r="F17" s="22">
        <f t="shared" si="1"/>
        <v>1700000</v>
      </c>
      <c r="I17" s="30"/>
    </row>
    <row r="18" spans="1:9" ht="63.75">
      <c r="A18" s="23" t="s">
        <v>27</v>
      </c>
      <c r="B18" s="24" t="s">
        <v>28</v>
      </c>
      <c r="C18" s="24"/>
      <c r="D18" s="25">
        <f>D19</f>
        <v>890000</v>
      </c>
      <c r="E18" s="25">
        <f t="shared" si="1"/>
        <v>1700000</v>
      </c>
      <c r="F18" s="25">
        <f t="shared" si="1"/>
        <v>1700000</v>
      </c>
      <c r="I18" s="30"/>
    </row>
    <row r="19" spans="1:9" ht="38.25">
      <c r="A19" s="20" t="s">
        <v>18</v>
      </c>
      <c r="B19" s="21" t="s">
        <v>28</v>
      </c>
      <c r="C19" s="21" t="s">
        <v>19</v>
      </c>
      <c r="D19" s="22">
        <v>890000</v>
      </c>
      <c r="E19" s="22">
        <v>1700000</v>
      </c>
      <c r="F19" s="22">
        <v>1700000</v>
      </c>
      <c r="I19" s="30"/>
    </row>
    <row r="20" spans="1:9" ht="63.75">
      <c r="A20" s="14" t="s">
        <v>29</v>
      </c>
      <c r="B20" s="15" t="s">
        <v>30</v>
      </c>
      <c r="C20" s="15"/>
      <c r="D20" s="16">
        <f>D21</f>
        <v>397996</v>
      </c>
      <c r="E20" s="16">
        <f t="shared" ref="E20:F20" si="2">E21</f>
        <v>1647861</v>
      </c>
      <c r="F20" s="16">
        <f t="shared" si="2"/>
        <v>0</v>
      </c>
      <c r="I20" s="30"/>
    </row>
    <row r="21" spans="1:9" ht="63.75">
      <c r="A21" s="20" t="s">
        <v>31</v>
      </c>
      <c r="B21" s="21" t="s">
        <v>32</v>
      </c>
      <c r="C21" s="21"/>
      <c r="D21" s="22">
        <f>D22</f>
        <v>397996</v>
      </c>
      <c r="E21" s="22">
        <f t="shared" ref="E21:F21" si="3">E22</f>
        <v>1647861</v>
      </c>
      <c r="F21" s="22">
        <f t="shared" si="3"/>
        <v>0</v>
      </c>
      <c r="I21" s="30"/>
    </row>
    <row r="22" spans="1:9" ht="38.25">
      <c r="A22" s="20" t="s">
        <v>33</v>
      </c>
      <c r="B22" s="21" t="s">
        <v>34</v>
      </c>
      <c r="C22" s="21"/>
      <c r="D22" s="22">
        <f>D23</f>
        <v>397996</v>
      </c>
      <c r="E22" s="22">
        <f t="shared" ref="E22:F22" si="4">E23</f>
        <v>1647861</v>
      </c>
      <c r="F22" s="22">
        <f t="shared" si="4"/>
        <v>0</v>
      </c>
      <c r="I22" s="30"/>
    </row>
    <row r="23" spans="1:9" ht="25.5">
      <c r="A23" s="20" t="s">
        <v>35</v>
      </c>
      <c r="B23" s="21" t="s">
        <v>36</v>
      </c>
      <c r="C23" s="21"/>
      <c r="D23" s="22">
        <f>D24</f>
        <v>397996</v>
      </c>
      <c r="E23" s="22">
        <f t="shared" ref="E23:F23" si="5">E24</f>
        <v>1647861</v>
      </c>
      <c r="F23" s="22">
        <f t="shared" si="5"/>
        <v>0</v>
      </c>
      <c r="I23" s="30"/>
    </row>
    <row r="24" spans="1:9" ht="38.25">
      <c r="A24" s="20" t="s">
        <v>18</v>
      </c>
      <c r="B24" s="21" t="s">
        <v>36</v>
      </c>
      <c r="C24" s="21" t="s">
        <v>19</v>
      </c>
      <c r="D24" s="22">
        <v>397996</v>
      </c>
      <c r="E24" s="26">
        <v>1647861</v>
      </c>
      <c r="F24" s="26">
        <v>0</v>
      </c>
      <c r="I24" s="30"/>
    </row>
    <row r="25" spans="1:9" ht="67.5">
      <c r="A25" s="17" t="s">
        <v>37</v>
      </c>
      <c r="B25" s="18" t="s">
        <v>38</v>
      </c>
      <c r="C25" s="18"/>
      <c r="D25" s="19">
        <f>D26</f>
        <v>50000</v>
      </c>
      <c r="E25" s="19">
        <f>E26</f>
        <v>50000</v>
      </c>
      <c r="F25" s="19">
        <f t="shared" ref="F25" si="6">F26</f>
        <v>50000</v>
      </c>
      <c r="I25" s="30"/>
    </row>
    <row r="26" spans="1:9" ht="51">
      <c r="A26" s="20" t="s">
        <v>39</v>
      </c>
      <c r="B26" s="21" t="s">
        <v>40</v>
      </c>
      <c r="C26" s="21"/>
      <c r="D26" s="22">
        <f>D27</f>
        <v>50000</v>
      </c>
      <c r="E26" s="22">
        <f t="shared" ref="E26:F26" si="7">E27</f>
        <v>50000</v>
      </c>
      <c r="F26" s="22">
        <f t="shared" si="7"/>
        <v>50000</v>
      </c>
      <c r="I26" s="30"/>
    </row>
    <row r="27" spans="1:9" ht="78" customHeight="1">
      <c r="A27" s="20" t="s">
        <v>41</v>
      </c>
      <c r="B27" s="21" t="s">
        <v>42</v>
      </c>
      <c r="C27" s="21"/>
      <c r="D27" s="22">
        <f>D28</f>
        <v>50000</v>
      </c>
      <c r="E27" s="22">
        <f t="shared" ref="E27:F27" si="8">E28</f>
        <v>50000</v>
      </c>
      <c r="F27" s="22">
        <f t="shared" si="8"/>
        <v>50000</v>
      </c>
      <c r="I27" s="30"/>
    </row>
    <row r="28" spans="1:9" ht="63.75">
      <c r="A28" s="20" t="s">
        <v>43</v>
      </c>
      <c r="B28" s="21" t="s">
        <v>44</v>
      </c>
      <c r="C28" s="21"/>
      <c r="D28" s="22">
        <f>D29</f>
        <v>50000</v>
      </c>
      <c r="E28" s="22">
        <f t="shared" ref="E28:F28" si="9">E29</f>
        <v>50000</v>
      </c>
      <c r="F28" s="22">
        <f t="shared" si="9"/>
        <v>50000</v>
      </c>
      <c r="I28" s="30"/>
    </row>
    <row r="29" spans="1:9" ht="52.5" customHeight="1">
      <c r="A29" s="20" t="s">
        <v>18</v>
      </c>
      <c r="B29" s="21" t="s">
        <v>44</v>
      </c>
      <c r="C29" s="21" t="s">
        <v>19</v>
      </c>
      <c r="D29" s="22">
        <v>50000</v>
      </c>
      <c r="E29" s="26">
        <v>50000</v>
      </c>
      <c r="F29" s="26">
        <v>50000</v>
      </c>
      <c r="I29" s="30"/>
    </row>
    <row r="30" spans="1:9" ht="80.25" customHeight="1">
      <c r="A30" s="14" t="s">
        <v>45</v>
      </c>
      <c r="B30" s="15" t="s">
        <v>46</v>
      </c>
      <c r="C30" s="15"/>
      <c r="D30" s="16">
        <f>D31+D35</f>
        <v>675000</v>
      </c>
      <c r="E30" s="16">
        <f t="shared" ref="E30:F30" si="10">E31+E35</f>
        <v>1500000</v>
      </c>
      <c r="F30" s="16">
        <f t="shared" si="10"/>
        <v>1500000</v>
      </c>
      <c r="I30" s="30"/>
    </row>
    <row r="31" spans="1:9" ht="102" customHeight="1">
      <c r="A31" s="17" t="s">
        <v>47</v>
      </c>
      <c r="B31" s="18" t="s">
        <v>48</v>
      </c>
      <c r="C31" s="18"/>
      <c r="D31" s="19">
        <f t="shared" ref="D31:F33" si="11">D32</f>
        <v>475000</v>
      </c>
      <c r="E31" s="19">
        <f t="shared" si="11"/>
        <v>700000</v>
      </c>
      <c r="F31" s="19">
        <f t="shared" si="11"/>
        <v>700000</v>
      </c>
      <c r="I31" s="30"/>
    </row>
    <row r="32" spans="1:9" ht="43.5" customHeight="1">
      <c r="A32" s="20" t="s">
        <v>49</v>
      </c>
      <c r="B32" s="21" t="s">
        <v>50</v>
      </c>
      <c r="C32" s="21"/>
      <c r="D32" s="22">
        <f t="shared" si="11"/>
        <v>475000</v>
      </c>
      <c r="E32" s="22">
        <f t="shared" si="11"/>
        <v>700000</v>
      </c>
      <c r="F32" s="22">
        <f t="shared" si="11"/>
        <v>700000</v>
      </c>
      <c r="I32" s="30"/>
    </row>
    <row r="33" spans="1:9" ht="51">
      <c r="A33" s="20" t="s">
        <v>51</v>
      </c>
      <c r="B33" s="21" t="s">
        <v>52</v>
      </c>
      <c r="C33" s="21"/>
      <c r="D33" s="22">
        <f t="shared" si="11"/>
        <v>475000</v>
      </c>
      <c r="E33" s="22">
        <f t="shared" si="11"/>
        <v>700000</v>
      </c>
      <c r="F33" s="22">
        <f t="shared" si="11"/>
        <v>700000</v>
      </c>
      <c r="I33" s="30"/>
    </row>
    <row r="34" spans="1:9" ht="54" customHeight="1">
      <c r="A34" s="20" t="s">
        <v>18</v>
      </c>
      <c r="B34" s="21" t="s">
        <v>52</v>
      </c>
      <c r="C34" s="21" t="s">
        <v>19</v>
      </c>
      <c r="D34" s="22">
        <v>475000</v>
      </c>
      <c r="E34" s="26">
        <v>700000</v>
      </c>
      <c r="F34" s="26">
        <v>700000</v>
      </c>
      <c r="I34" s="30"/>
    </row>
    <row r="35" spans="1:9" ht="108">
      <c r="A35" s="17" t="s">
        <v>53</v>
      </c>
      <c r="B35" s="18" t="s">
        <v>54</v>
      </c>
      <c r="C35" s="18"/>
      <c r="D35" s="19">
        <f t="shared" ref="D35:F37" si="12">D36</f>
        <v>200000</v>
      </c>
      <c r="E35" s="19">
        <f t="shared" si="12"/>
        <v>800000</v>
      </c>
      <c r="F35" s="19">
        <f t="shared" si="12"/>
        <v>800000</v>
      </c>
      <c r="I35" s="30"/>
    </row>
    <row r="36" spans="1:9" ht="92.25" customHeight="1">
      <c r="A36" s="20" t="s">
        <v>55</v>
      </c>
      <c r="B36" s="21" t="s">
        <v>56</v>
      </c>
      <c r="C36" s="21"/>
      <c r="D36" s="22">
        <f t="shared" si="12"/>
        <v>200000</v>
      </c>
      <c r="E36" s="22">
        <f t="shared" si="12"/>
        <v>800000</v>
      </c>
      <c r="F36" s="22">
        <f t="shared" si="12"/>
        <v>800000</v>
      </c>
      <c r="I36" s="30"/>
    </row>
    <row r="37" spans="1:9" ht="76.5">
      <c r="A37" s="20" t="s">
        <v>57</v>
      </c>
      <c r="B37" s="21" t="s">
        <v>58</v>
      </c>
      <c r="C37" s="21"/>
      <c r="D37" s="22">
        <f t="shared" si="12"/>
        <v>200000</v>
      </c>
      <c r="E37" s="22">
        <f t="shared" si="12"/>
        <v>800000</v>
      </c>
      <c r="F37" s="22">
        <f t="shared" si="12"/>
        <v>800000</v>
      </c>
      <c r="I37" s="30"/>
    </row>
    <row r="38" spans="1:9" ht="49.5" customHeight="1">
      <c r="A38" s="20" t="s">
        <v>18</v>
      </c>
      <c r="B38" s="21" t="s">
        <v>58</v>
      </c>
      <c r="C38" s="21" t="s">
        <v>19</v>
      </c>
      <c r="D38" s="22">
        <v>200000</v>
      </c>
      <c r="E38" s="26">
        <v>800000</v>
      </c>
      <c r="F38" s="26">
        <v>800000</v>
      </c>
      <c r="I38" s="30"/>
    </row>
    <row r="39" spans="1:9" ht="89.25">
      <c r="A39" s="14" t="s">
        <v>59</v>
      </c>
      <c r="B39" s="15" t="s">
        <v>60</v>
      </c>
      <c r="C39" s="15"/>
      <c r="D39" s="16">
        <f t="shared" ref="D39:D42" si="13">D40</f>
        <v>5000</v>
      </c>
      <c r="E39" s="16">
        <f t="shared" ref="E39:F42" si="14">E40</f>
        <v>5000</v>
      </c>
      <c r="F39" s="16">
        <f t="shared" si="14"/>
        <v>0</v>
      </c>
      <c r="I39" s="30"/>
    </row>
    <row r="40" spans="1:9" ht="54.75" customHeight="1">
      <c r="A40" s="20" t="s">
        <v>61</v>
      </c>
      <c r="B40" s="21" t="s">
        <v>62</v>
      </c>
      <c r="C40" s="21"/>
      <c r="D40" s="22">
        <f t="shared" si="13"/>
        <v>5000</v>
      </c>
      <c r="E40" s="22">
        <f t="shared" si="14"/>
        <v>5000</v>
      </c>
      <c r="F40" s="22">
        <f t="shared" si="14"/>
        <v>0</v>
      </c>
      <c r="I40" s="30"/>
    </row>
    <row r="41" spans="1:9" ht="120" customHeight="1">
      <c r="A41" s="20" t="s">
        <v>63</v>
      </c>
      <c r="B41" s="21" t="s">
        <v>64</v>
      </c>
      <c r="C41" s="21"/>
      <c r="D41" s="22">
        <f t="shared" si="13"/>
        <v>5000</v>
      </c>
      <c r="E41" s="22">
        <f t="shared" si="14"/>
        <v>5000</v>
      </c>
      <c r="F41" s="22">
        <f t="shared" si="14"/>
        <v>0</v>
      </c>
      <c r="I41" s="30"/>
    </row>
    <row r="42" spans="1:9" ht="87.75" customHeight="1">
      <c r="A42" s="20" t="s">
        <v>65</v>
      </c>
      <c r="B42" s="21" t="s">
        <v>66</v>
      </c>
      <c r="C42" s="21"/>
      <c r="D42" s="22">
        <f t="shared" si="13"/>
        <v>5000</v>
      </c>
      <c r="E42" s="22">
        <f t="shared" si="14"/>
        <v>5000</v>
      </c>
      <c r="F42" s="22">
        <f t="shared" si="14"/>
        <v>0</v>
      </c>
      <c r="I42" s="30"/>
    </row>
    <row r="43" spans="1:9" ht="66" customHeight="1">
      <c r="A43" s="20" t="s">
        <v>18</v>
      </c>
      <c r="B43" s="21" t="s">
        <v>66</v>
      </c>
      <c r="C43" s="21" t="s">
        <v>19</v>
      </c>
      <c r="D43" s="22">
        <v>5000</v>
      </c>
      <c r="E43" s="26">
        <v>5000</v>
      </c>
      <c r="F43" s="26">
        <v>0</v>
      </c>
      <c r="I43" s="30"/>
    </row>
    <row r="44" spans="1:9" ht="78.75">
      <c r="A44" s="27" t="s">
        <v>67</v>
      </c>
      <c r="B44" s="15" t="s">
        <v>68</v>
      </c>
      <c r="C44" s="15"/>
      <c r="D44" s="16">
        <f>D45</f>
        <v>50000</v>
      </c>
      <c r="E44" s="16">
        <f t="shared" ref="E44:F47" si="15">E45</f>
        <v>50000</v>
      </c>
      <c r="F44" s="16">
        <f t="shared" si="15"/>
        <v>50000</v>
      </c>
      <c r="I44" s="30"/>
    </row>
    <row r="45" spans="1:9" ht="47.25">
      <c r="A45" s="28" t="s">
        <v>69</v>
      </c>
      <c r="B45" s="15" t="s">
        <v>70</v>
      </c>
      <c r="C45" s="18"/>
      <c r="D45" s="19">
        <f>D46</f>
        <v>50000</v>
      </c>
      <c r="E45" s="19">
        <f t="shared" si="15"/>
        <v>50000</v>
      </c>
      <c r="F45" s="19">
        <f t="shared" si="15"/>
        <v>50000</v>
      </c>
      <c r="I45" s="30"/>
    </row>
    <row r="46" spans="1:9" ht="63">
      <c r="A46" s="29" t="s">
        <v>71</v>
      </c>
      <c r="B46" s="21" t="s">
        <v>72</v>
      </c>
      <c r="C46" s="21"/>
      <c r="D46" s="22">
        <f>D47</f>
        <v>50000</v>
      </c>
      <c r="E46" s="22">
        <f t="shared" si="15"/>
        <v>50000</v>
      </c>
      <c r="F46" s="22">
        <f t="shared" si="15"/>
        <v>50000</v>
      </c>
      <c r="I46" s="30"/>
    </row>
    <row r="47" spans="1:9" ht="47.25">
      <c r="A47" s="29" t="s">
        <v>73</v>
      </c>
      <c r="B47" s="21" t="s">
        <v>74</v>
      </c>
      <c r="C47" s="21"/>
      <c r="D47" s="22">
        <f>D48</f>
        <v>50000</v>
      </c>
      <c r="E47" s="22">
        <f t="shared" si="15"/>
        <v>50000</v>
      </c>
      <c r="F47" s="22">
        <f t="shared" si="15"/>
        <v>50000</v>
      </c>
      <c r="I47" s="30"/>
    </row>
    <row r="48" spans="1:9" ht="63">
      <c r="A48" s="29" t="s">
        <v>18</v>
      </c>
      <c r="B48" s="21" t="s">
        <v>74</v>
      </c>
      <c r="C48" s="21" t="s">
        <v>19</v>
      </c>
      <c r="D48" s="22">
        <v>50000</v>
      </c>
      <c r="E48" s="22">
        <v>50000</v>
      </c>
      <c r="F48" s="22">
        <v>50000</v>
      </c>
      <c r="I48" s="30"/>
    </row>
    <row r="49" spans="1:9" ht="38.25" customHeight="1">
      <c r="A49" s="14" t="s">
        <v>75</v>
      </c>
      <c r="B49" s="15" t="s">
        <v>76</v>
      </c>
      <c r="C49" s="15"/>
      <c r="D49" s="16">
        <f>D50</f>
        <v>729414</v>
      </c>
      <c r="E49" s="16">
        <f t="shared" ref="E49:F49" si="16">E50</f>
        <v>729414</v>
      </c>
      <c r="F49" s="16">
        <f t="shared" si="16"/>
        <v>729414</v>
      </c>
      <c r="I49" s="30"/>
    </row>
    <row r="50" spans="1:9" ht="37.5" customHeight="1">
      <c r="A50" s="20" t="s">
        <v>77</v>
      </c>
      <c r="B50" s="21" t="s">
        <v>78</v>
      </c>
      <c r="C50" s="21"/>
      <c r="D50" s="22">
        <f>D51</f>
        <v>729414</v>
      </c>
      <c r="E50" s="22">
        <f t="shared" ref="E50:F50" si="17">E51</f>
        <v>729414</v>
      </c>
      <c r="F50" s="22">
        <f t="shared" si="17"/>
        <v>729414</v>
      </c>
      <c r="I50" s="30"/>
    </row>
    <row r="51" spans="1:9" ht="38.25">
      <c r="A51" s="20" t="s">
        <v>79</v>
      </c>
      <c r="B51" s="21" t="s">
        <v>80</v>
      </c>
      <c r="C51" s="21"/>
      <c r="D51" s="22">
        <f>D52</f>
        <v>729414</v>
      </c>
      <c r="E51" s="22">
        <f t="shared" ref="E51:F51" si="18">E52</f>
        <v>729414</v>
      </c>
      <c r="F51" s="22">
        <f t="shared" si="18"/>
        <v>729414</v>
      </c>
      <c r="I51" s="30"/>
    </row>
    <row r="52" spans="1:9" ht="105.75" customHeight="1">
      <c r="A52" s="20" t="s">
        <v>81</v>
      </c>
      <c r="B52" s="21" t="s">
        <v>80</v>
      </c>
      <c r="C52" s="21" t="s">
        <v>82</v>
      </c>
      <c r="D52" s="22">
        <v>729414</v>
      </c>
      <c r="E52" s="26">
        <v>729414</v>
      </c>
      <c r="F52" s="26">
        <v>729414</v>
      </c>
      <c r="I52" s="30"/>
    </row>
    <row r="53" spans="1:9" ht="46.5" customHeight="1">
      <c r="A53" s="14" t="s">
        <v>83</v>
      </c>
      <c r="B53" s="15" t="s">
        <v>84</v>
      </c>
      <c r="C53" s="15"/>
      <c r="D53" s="16">
        <f>D54</f>
        <v>3218906</v>
      </c>
      <c r="E53" s="16">
        <f>E54</f>
        <v>3105876</v>
      </c>
      <c r="F53" s="16">
        <f t="shared" ref="F53" si="19">F54</f>
        <v>3105876</v>
      </c>
      <c r="I53" s="30"/>
    </row>
    <row r="54" spans="1:9" ht="64.5" customHeight="1">
      <c r="A54" s="20" t="s">
        <v>85</v>
      </c>
      <c r="B54" s="21" t="s">
        <v>86</v>
      </c>
      <c r="C54" s="21"/>
      <c r="D54" s="22">
        <f>D55+D59+D61+D63+D65</f>
        <v>3218906</v>
      </c>
      <c r="E54" s="22">
        <f>E55+E59+E61+E63+E65</f>
        <v>3105876</v>
      </c>
      <c r="F54" s="22">
        <f t="shared" ref="F54" si="20">F55+F59+F61+F63+F65</f>
        <v>3105876</v>
      </c>
      <c r="I54" s="30"/>
    </row>
    <row r="55" spans="1:9" ht="54.75" customHeight="1">
      <c r="A55" s="20" t="s">
        <v>79</v>
      </c>
      <c r="B55" s="21" t="s">
        <v>87</v>
      </c>
      <c r="C55" s="21"/>
      <c r="D55" s="22">
        <f>D56+D58+D57</f>
        <v>2696586</v>
      </c>
      <c r="E55" s="22">
        <f>E56+E58+E57</f>
        <v>3105876</v>
      </c>
      <c r="F55" s="22">
        <f>F56+F58+F57</f>
        <v>3105876</v>
      </c>
      <c r="I55" s="30"/>
    </row>
    <row r="56" spans="1:9" ht="99" customHeight="1">
      <c r="A56" s="20" t="s">
        <v>81</v>
      </c>
      <c r="B56" s="21" t="s">
        <v>87</v>
      </c>
      <c r="C56" s="21" t="s">
        <v>82</v>
      </c>
      <c r="D56" s="22">
        <v>1815586</v>
      </c>
      <c r="E56" s="22">
        <v>1224876</v>
      </c>
      <c r="F56" s="22">
        <v>1224876</v>
      </c>
      <c r="I56" s="30"/>
    </row>
    <row r="57" spans="1:9" ht="48.75" customHeight="1">
      <c r="A57" s="20" t="s">
        <v>18</v>
      </c>
      <c r="B57" s="21" t="s">
        <v>87</v>
      </c>
      <c r="C57" s="21" t="s">
        <v>19</v>
      </c>
      <c r="D57" s="22">
        <v>800000</v>
      </c>
      <c r="E57" s="26">
        <v>1800000</v>
      </c>
      <c r="F57" s="26">
        <v>1800000</v>
      </c>
      <c r="I57" s="30"/>
    </row>
    <row r="58" spans="1:9" ht="44.25" customHeight="1">
      <c r="A58" s="20" t="s">
        <v>88</v>
      </c>
      <c r="B58" s="21" t="s">
        <v>87</v>
      </c>
      <c r="C58" s="21" t="s">
        <v>89</v>
      </c>
      <c r="D58" s="22">
        <v>81000</v>
      </c>
      <c r="E58" s="26">
        <v>81000</v>
      </c>
      <c r="F58" s="26">
        <v>81000</v>
      </c>
      <c r="I58" s="30"/>
    </row>
    <row r="59" spans="1:9" ht="57" customHeight="1">
      <c r="A59" s="20" t="s">
        <v>90</v>
      </c>
      <c r="B59" s="21" t="s">
        <v>91</v>
      </c>
      <c r="C59" s="21"/>
      <c r="D59" s="22">
        <f>D60</f>
        <v>5000</v>
      </c>
      <c r="E59" s="26">
        <f>E60</f>
        <v>0</v>
      </c>
      <c r="F59" s="26">
        <f>F60</f>
        <v>0</v>
      </c>
      <c r="I59" s="30"/>
    </row>
    <row r="60" spans="1:9" ht="43.5" customHeight="1">
      <c r="A60" s="20" t="s">
        <v>92</v>
      </c>
      <c r="B60" s="21" t="s">
        <v>91</v>
      </c>
      <c r="C60" s="21" t="s">
        <v>93</v>
      </c>
      <c r="D60" s="22">
        <v>5000</v>
      </c>
      <c r="E60" s="26"/>
      <c r="F60" s="26"/>
      <c r="I60" s="30"/>
    </row>
    <row r="61" spans="1:9" ht="63.75">
      <c r="A61" s="20" t="s">
        <v>94</v>
      </c>
      <c r="B61" s="21" t="s">
        <v>95</v>
      </c>
      <c r="C61" s="21"/>
      <c r="D61" s="22">
        <f>D62</f>
        <v>5000</v>
      </c>
      <c r="E61" s="26">
        <f>E62</f>
        <v>0</v>
      </c>
      <c r="F61" s="26">
        <f>F62</f>
        <v>0</v>
      </c>
      <c r="I61" s="30"/>
    </row>
    <row r="62" spans="1:9" ht="45" customHeight="1">
      <c r="A62" s="20" t="s">
        <v>96</v>
      </c>
      <c r="B62" s="21" t="s">
        <v>95</v>
      </c>
      <c r="C62" s="21" t="s">
        <v>93</v>
      </c>
      <c r="D62" s="22">
        <v>5000</v>
      </c>
      <c r="E62" s="26">
        <v>0</v>
      </c>
      <c r="F62" s="26">
        <v>0</v>
      </c>
      <c r="I62" s="30"/>
    </row>
    <row r="63" spans="1:9" ht="129" customHeight="1">
      <c r="A63" s="20" t="s">
        <v>97</v>
      </c>
      <c r="B63" s="21" t="s">
        <v>98</v>
      </c>
      <c r="C63" s="21"/>
      <c r="D63" s="22">
        <f>D64</f>
        <v>256160</v>
      </c>
      <c r="E63" s="26">
        <f>E64</f>
        <v>0</v>
      </c>
      <c r="F63" s="26">
        <f>F64</f>
        <v>0</v>
      </c>
      <c r="I63" s="30"/>
    </row>
    <row r="64" spans="1:9" ht="33.75" customHeight="1">
      <c r="A64" s="20" t="s">
        <v>96</v>
      </c>
      <c r="B64" s="21" t="s">
        <v>98</v>
      </c>
      <c r="C64" s="21" t="s">
        <v>93</v>
      </c>
      <c r="D64" s="22">
        <v>256160</v>
      </c>
      <c r="E64" s="26">
        <v>0</v>
      </c>
      <c r="F64" s="26">
        <v>0</v>
      </c>
      <c r="I64" s="30"/>
    </row>
    <row r="65" spans="1:9" ht="63.75">
      <c r="A65" s="20" t="s">
        <v>99</v>
      </c>
      <c r="B65" s="21" t="s">
        <v>100</v>
      </c>
      <c r="C65" s="21"/>
      <c r="D65" s="22">
        <f>D66</f>
        <v>256160</v>
      </c>
      <c r="E65" s="22">
        <f>E66</f>
        <v>0</v>
      </c>
      <c r="F65" s="22">
        <f>F66</f>
        <v>0</v>
      </c>
      <c r="I65" s="30"/>
    </row>
    <row r="66" spans="1:9" ht="27" customHeight="1">
      <c r="A66" s="20" t="s">
        <v>96</v>
      </c>
      <c r="B66" s="21" t="s">
        <v>100</v>
      </c>
      <c r="C66" s="21" t="s">
        <v>93</v>
      </c>
      <c r="D66" s="22">
        <v>256160</v>
      </c>
      <c r="E66" s="22">
        <v>0</v>
      </c>
      <c r="F66" s="22">
        <v>0</v>
      </c>
    </row>
    <row r="67" spans="1:9" ht="58.5" customHeight="1">
      <c r="A67" s="17" t="s">
        <v>101</v>
      </c>
      <c r="B67" s="18" t="s">
        <v>102</v>
      </c>
      <c r="C67" s="18"/>
      <c r="D67" s="19">
        <f>D68</f>
        <v>2667090</v>
      </c>
      <c r="E67" s="19">
        <f>E68</f>
        <v>1260000</v>
      </c>
      <c r="F67" s="19">
        <f t="shared" ref="F67" si="21">F68</f>
        <v>1260000</v>
      </c>
    </row>
    <row r="68" spans="1:9" ht="38.25" customHeight="1">
      <c r="A68" s="20" t="s">
        <v>103</v>
      </c>
      <c r="B68" s="21" t="s">
        <v>104</v>
      </c>
      <c r="C68" s="21"/>
      <c r="D68" s="22">
        <f>D69</f>
        <v>2667090</v>
      </c>
      <c r="E68" s="22">
        <f t="shared" ref="E68:F68" si="22">E69</f>
        <v>1260000</v>
      </c>
      <c r="F68" s="22">
        <f t="shared" si="22"/>
        <v>1260000</v>
      </c>
    </row>
    <row r="69" spans="1:9" ht="45" customHeight="1">
      <c r="A69" s="20" t="s">
        <v>105</v>
      </c>
      <c r="B69" s="21" t="s">
        <v>106</v>
      </c>
      <c r="C69" s="21"/>
      <c r="D69" s="22">
        <f>D70+D71</f>
        <v>2667090</v>
      </c>
      <c r="E69" s="22">
        <f t="shared" ref="E69:F69" si="23">E70+E71</f>
        <v>1260000</v>
      </c>
      <c r="F69" s="22">
        <f t="shared" si="23"/>
        <v>1260000</v>
      </c>
    </row>
    <row r="70" spans="1:9" ht="47.25" customHeight="1">
      <c r="A70" s="20" t="s">
        <v>18</v>
      </c>
      <c r="B70" s="21" t="s">
        <v>106</v>
      </c>
      <c r="C70" s="21" t="s">
        <v>19</v>
      </c>
      <c r="D70" s="22">
        <v>1030090</v>
      </c>
      <c r="E70" s="26">
        <v>1000000</v>
      </c>
      <c r="F70" s="26">
        <v>1000000</v>
      </c>
    </row>
    <row r="71" spans="1:9" ht="31.5" customHeight="1">
      <c r="A71" s="20" t="s">
        <v>88</v>
      </c>
      <c r="B71" s="21" t="s">
        <v>106</v>
      </c>
      <c r="C71" s="21" t="s">
        <v>89</v>
      </c>
      <c r="D71" s="22">
        <v>1637000</v>
      </c>
      <c r="E71" s="26">
        <v>260000</v>
      </c>
      <c r="F71" s="26">
        <v>260000</v>
      </c>
    </row>
    <row r="72" spans="1:9" ht="34.5" customHeight="1">
      <c r="A72" s="14" t="s">
        <v>107</v>
      </c>
      <c r="B72" s="15" t="s">
        <v>108</v>
      </c>
      <c r="C72" s="15"/>
      <c r="D72" s="16">
        <f>D73</f>
        <v>4058104</v>
      </c>
      <c r="E72" s="16">
        <f>E73</f>
        <v>2643844</v>
      </c>
      <c r="F72" s="16">
        <f>F73</f>
        <v>4076921</v>
      </c>
    </row>
    <row r="73" spans="1:9" ht="33.75" customHeight="1">
      <c r="A73" s="20" t="s">
        <v>109</v>
      </c>
      <c r="B73" s="21" t="s">
        <v>110</v>
      </c>
      <c r="C73" s="21"/>
      <c r="D73" s="22">
        <f>D74+D76+D78+D80+D82</f>
        <v>4058104</v>
      </c>
      <c r="E73" s="22">
        <f t="shared" ref="E73" si="24">E74+E76+E78+E80+E82</f>
        <v>2643844</v>
      </c>
      <c r="F73" s="22">
        <v>4076921</v>
      </c>
    </row>
    <row r="74" spans="1:9" ht="60.75" customHeight="1">
      <c r="A74" s="17" t="s">
        <v>111</v>
      </c>
      <c r="B74" s="18" t="s">
        <v>112</v>
      </c>
      <c r="C74" s="18"/>
      <c r="D74" s="19">
        <f>D75</f>
        <v>406564</v>
      </c>
      <c r="E74" s="19">
        <f>E75</f>
        <v>443844</v>
      </c>
      <c r="F74" s="19">
        <f>F75</f>
        <v>459454</v>
      </c>
    </row>
    <row r="75" spans="1:9" ht="105.75" customHeight="1">
      <c r="A75" s="20" t="s">
        <v>81</v>
      </c>
      <c r="B75" s="21" t="s">
        <v>112</v>
      </c>
      <c r="C75" s="21" t="s">
        <v>82</v>
      </c>
      <c r="D75" s="22">
        <v>406564</v>
      </c>
      <c r="E75" s="26">
        <v>443844</v>
      </c>
      <c r="F75" s="26">
        <v>459454</v>
      </c>
    </row>
    <row r="76" spans="1:9" ht="46.5" customHeight="1">
      <c r="A76" s="17" t="s">
        <v>113</v>
      </c>
      <c r="B76" s="18" t="s">
        <v>114</v>
      </c>
      <c r="C76" s="18"/>
      <c r="D76" s="19">
        <f>D77</f>
        <v>2451540</v>
      </c>
      <c r="E76" s="19">
        <f t="shared" ref="E76:F76" si="25">E77</f>
        <v>1000000</v>
      </c>
      <c r="F76" s="19">
        <f t="shared" si="25"/>
        <v>1000000</v>
      </c>
    </row>
    <row r="77" spans="1:9" ht="51.75" customHeight="1">
      <c r="A77" s="20" t="s">
        <v>18</v>
      </c>
      <c r="B77" s="21" t="s">
        <v>114</v>
      </c>
      <c r="C77" s="21" t="s">
        <v>19</v>
      </c>
      <c r="D77" s="22">
        <v>2451540</v>
      </c>
      <c r="E77" s="22">
        <v>1000000</v>
      </c>
      <c r="F77" s="22">
        <v>1000000</v>
      </c>
    </row>
    <row r="78" spans="1:9" ht="59.25" customHeight="1">
      <c r="A78" s="17" t="s">
        <v>115</v>
      </c>
      <c r="B78" s="18" t="s">
        <v>116</v>
      </c>
      <c r="C78" s="18"/>
      <c r="D78" s="19">
        <f>D79</f>
        <v>150000</v>
      </c>
      <c r="E78" s="19">
        <f>E79</f>
        <v>150000</v>
      </c>
      <c r="F78" s="19">
        <f>F79</f>
        <v>150000</v>
      </c>
    </row>
    <row r="79" spans="1:9" ht="45" customHeight="1">
      <c r="A79" s="20" t="s">
        <v>18</v>
      </c>
      <c r="B79" s="21" t="s">
        <v>116</v>
      </c>
      <c r="C79" s="21" t="s">
        <v>19</v>
      </c>
      <c r="D79" s="22">
        <v>150000</v>
      </c>
      <c r="E79" s="22">
        <v>150000</v>
      </c>
      <c r="F79" s="22">
        <v>150000</v>
      </c>
    </row>
    <row r="80" spans="1:9" ht="72.75" customHeight="1">
      <c r="A80" s="17" t="s">
        <v>117</v>
      </c>
      <c r="B80" s="18" t="s">
        <v>118</v>
      </c>
      <c r="C80" s="18"/>
      <c r="D80" s="19">
        <f>D81</f>
        <v>1000000</v>
      </c>
      <c r="E80" s="19">
        <f t="shared" ref="E80:F80" si="26">E81</f>
        <v>1000000</v>
      </c>
      <c r="F80" s="19">
        <f t="shared" si="26"/>
        <v>1000000</v>
      </c>
    </row>
    <row r="81" spans="1:6" ht="25.5">
      <c r="A81" s="20" t="s">
        <v>119</v>
      </c>
      <c r="B81" s="21" t="s">
        <v>118</v>
      </c>
      <c r="C81" s="21" t="s">
        <v>120</v>
      </c>
      <c r="D81" s="22">
        <v>1000000</v>
      </c>
      <c r="E81" s="22">
        <v>1000000</v>
      </c>
      <c r="F81" s="22">
        <v>1000000</v>
      </c>
    </row>
    <row r="82" spans="1:6" ht="45.75" customHeight="1">
      <c r="A82" s="17" t="s">
        <v>121</v>
      </c>
      <c r="B82" s="18" t="s">
        <v>122</v>
      </c>
      <c r="C82" s="18"/>
      <c r="D82" s="19">
        <f>D83</f>
        <v>50000</v>
      </c>
      <c r="E82" s="19">
        <f>E83</f>
        <v>50000</v>
      </c>
      <c r="F82" s="19">
        <f>F83</f>
        <v>50000</v>
      </c>
    </row>
    <row r="83" spans="1:6" ht="24.75" customHeight="1">
      <c r="A83" s="20" t="s">
        <v>18</v>
      </c>
      <c r="B83" s="21" t="s">
        <v>122</v>
      </c>
      <c r="C83" s="21" t="s">
        <v>19</v>
      </c>
      <c r="D83" s="22">
        <v>50000</v>
      </c>
      <c r="E83" s="26">
        <v>50000</v>
      </c>
      <c r="F83" s="26">
        <v>50000</v>
      </c>
    </row>
    <row r="84" spans="1:6" ht="32.25" customHeight="1">
      <c r="A84" s="14" t="s">
        <v>123</v>
      </c>
      <c r="B84" s="31" t="s">
        <v>124</v>
      </c>
      <c r="C84" s="15"/>
      <c r="D84" s="16">
        <f>D85</f>
        <v>100000</v>
      </c>
      <c r="E84" s="16">
        <f t="shared" ref="E84:F86" si="27">E85</f>
        <v>100000</v>
      </c>
      <c r="F84" s="16">
        <f t="shared" si="27"/>
        <v>100000</v>
      </c>
    </row>
    <row r="85" spans="1:6" ht="24.75" customHeight="1">
      <c r="A85" s="32" t="s">
        <v>125</v>
      </c>
      <c r="B85" s="33" t="s">
        <v>126</v>
      </c>
      <c r="C85" s="33"/>
      <c r="D85" s="19">
        <f>D86</f>
        <v>100000</v>
      </c>
      <c r="E85" s="19">
        <f t="shared" si="27"/>
        <v>100000</v>
      </c>
      <c r="F85" s="19">
        <f t="shared" si="27"/>
        <v>100000</v>
      </c>
    </row>
    <row r="86" spans="1:6" ht="31.5" customHeight="1">
      <c r="A86" s="34" t="s">
        <v>127</v>
      </c>
      <c r="B86" s="35" t="s">
        <v>128</v>
      </c>
      <c r="C86" s="35"/>
      <c r="D86" s="22">
        <f>D87</f>
        <v>100000</v>
      </c>
      <c r="E86" s="22">
        <f t="shared" si="27"/>
        <v>100000</v>
      </c>
      <c r="F86" s="22">
        <f t="shared" si="27"/>
        <v>100000</v>
      </c>
    </row>
    <row r="87" spans="1:6" ht="26.25" customHeight="1">
      <c r="A87" s="34" t="s">
        <v>88</v>
      </c>
      <c r="B87" s="35" t="s">
        <v>128</v>
      </c>
      <c r="C87" s="35" t="s">
        <v>89</v>
      </c>
      <c r="D87" s="22">
        <v>100000</v>
      </c>
      <c r="E87" s="22">
        <v>100000</v>
      </c>
      <c r="F87" s="22">
        <v>100000</v>
      </c>
    </row>
    <row r="88" spans="1:6" ht="27.75" customHeight="1">
      <c r="A88" s="36" t="s">
        <v>129</v>
      </c>
      <c r="B88" s="36"/>
      <c r="C88" s="36"/>
      <c r="D88" s="36"/>
      <c r="E88" s="36">
        <v>316619</v>
      </c>
      <c r="F88" s="36">
        <v>637514</v>
      </c>
    </row>
    <row r="89" spans="1:6" ht="47.25" customHeight="1"/>
  </sheetData>
  <mergeCells count="3">
    <mergeCell ref="D1:F1"/>
    <mergeCell ref="B2:F2"/>
    <mergeCell ref="A3:F3"/>
  </mergeCells>
  <pageMargins left="0.70866141732283505" right="0.118110236220472" top="0.15748031496063" bottom="0.196850393700787" header="0.31496062992126" footer="0.31496062992126"/>
  <pageSetup paperSize="9" scale="63" orientation="portrait" horizontalDpi="180" verticalDpi="180" r:id="rId1"/>
  <rowBreaks count="1" manualBreakCount="1">
    <brk id="62" max="5" man="1"/>
  </rowBreaks>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5"/>
  <sheetData/>
  <pageMargins left="0.7" right="0.7" top="0.75" bottom="0.75" header="0.3" footer="0.3"/>
  <pageSetup paperSize="9" orientation="portrait" horizontalDpi="180" verticalDpi="18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5"/>
  <sheetData/>
  <pageMargins left="0.7" right="0.7" top="0.75" bottom="0.75" header="0.3" footer="0.3"/>
  <pageSetup paperSize="9" orientation="portrait" horizontalDpi="180" verticalDpi="18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Администратор</dc:creator>
  <cp:lastModifiedBy>Администратор</cp:lastModifiedBy>
  <dcterms:created xsi:type="dcterms:W3CDTF">2006-09-28T05:33:00Z</dcterms:created>
  <dcterms:modified xsi:type="dcterms:W3CDTF">2024-12-20T09:11:52Z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E23F89DF46D54B5F8112CC176DECF8F1_13</vt:lpwstr>
  </property>
  <property fmtid="{D5CDD505-2E9C-101B-9397-08002B2CF9AE}" pid="3" name="KSOProductBuildVer">
    <vt:lpwstr>1049-12.2.0.18607</vt:lpwstr>
  </property>
</Properties>
</file>