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00"/>
  </bookViews>
  <sheets>
    <sheet name="Лист1" sheetId="1" r:id="rId1"/>
    <sheet name="Лист2" sheetId="2" r:id="rId2"/>
    <sheet name="Лист3" sheetId="3" r:id="rId3"/>
  </sheets>
  <calcPr calcId="125725"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8" i="1"/>
  <c r="H108"/>
  <c r="I107"/>
  <c r="H107"/>
  <c r="I106"/>
  <c r="H106"/>
  <c r="I105"/>
  <c r="H105"/>
  <c r="I103"/>
  <c r="H103"/>
  <c r="I102"/>
  <c r="H102"/>
  <c r="I101"/>
  <c r="H101"/>
  <c r="I100"/>
  <c r="H100"/>
  <c r="I99"/>
  <c r="H99"/>
  <c r="I97"/>
  <c r="H97"/>
  <c r="I95"/>
  <c r="H95"/>
  <c r="I94"/>
  <c r="H94"/>
  <c r="I93"/>
  <c r="H93"/>
  <c r="I92"/>
  <c r="H92"/>
  <c r="I91"/>
  <c r="H91"/>
  <c r="I84"/>
  <c r="H84"/>
  <c r="I82"/>
  <c r="H82"/>
  <c r="I81"/>
  <c r="H81"/>
  <c r="I80"/>
  <c r="H80"/>
  <c r="I79"/>
  <c r="H79"/>
  <c r="I78"/>
  <c r="H78"/>
  <c r="I77"/>
  <c r="H77"/>
  <c r="G77"/>
  <c r="I75"/>
  <c r="H75"/>
  <c r="I74"/>
  <c r="H74"/>
  <c r="I73"/>
  <c r="H73"/>
  <c r="I72"/>
  <c r="H72"/>
  <c r="I71"/>
  <c r="H71"/>
  <c r="I70"/>
  <c r="H70"/>
  <c r="G70"/>
  <c r="I68"/>
  <c r="H68"/>
  <c r="I67"/>
  <c r="H67"/>
  <c r="I66"/>
  <c r="H66"/>
  <c r="I65"/>
  <c r="H65"/>
  <c r="I64"/>
  <c r="H64"/>
  <c r="I62"/>
  <c r="H62"/>
  <c r="I61"/>
  <c r="H61"/>
  <c r="I60"/>
  <c r="H60"/>
  <c r="I59"/>
  <c r="H59"/>
  <c r="I58"/>
  <c r="H58"/>
  <c r="I57"/>
  <c r="H57"/>
  <c r="I54"/>
  <c r="H54"/>
  <c r="I53"/>
  <c r="H53"/>
  <c r="I52"/>
  <c r="H52"/>
  <c r="I51"/>
  <c r="H51"/>
  <c r="I50"/>
  <c r="H50"/>
  <c r="I48"/>
  <c r="H48"/>
  <c r="I47"/>
  <c r="H47"/>
  <c r="I46"/>
  <c r="H46"/>
  <c r="I43"/>
  <c r="H43"/>
  <c r="I42"/>
  <c r="H42"/>
  <c r="I41"/>
  <c r="H41"/>
  <c r="I39"/>
  <c r="H39"/>
  <c r="I38"/>
  <c r="H38"/>
  <c r="I37"/>
  <c r="H37"/>
  <c r="I36"/>
  <c r="H36"/>
  <c r="I35"/>
  <c r="H35"/>
  <c r="I33"/>
  <c r="H33"/>
  <c r="I31"/>
  <c r="H31"/>
  <c r="I29"/>
  <c r="H29"/>
  <c r="G29"/>
  <c r="I27"/>
  <c r="H27"/>
  <c r="I23"/>
  <c r="H23"/>
  <c r="I22"/>
  <c r="H22"/>
  <c r="I21"/>
  <c r="H21"/>
  <c r="I19"/>
  <c r="H19"/>
  <c r="I18"/>
  <c r="H18"/>
  <c r="I17"/>
  <c r="H17"/>
  <c r="I16"/>
  <c r="H16"/>
  <c r="I15"/>
  <c r="H15"/>
  <c r="I13"/>
  <c r="H13"/>
  <c r="I12"/>
  <c r="H12"/>
  <c r="I11"/>
  <c r="H11"/>
  <c r="I10"/>
  <c r="H10"/>
  <c r="I9"/>
  <c r="H9"/>
  <c r="I8"/>
  <c r="H8"/>
</calcChain>
</file>

<file path=xl/sharedStrings.xml><?xml version="1.0" encoding="utf-8"?>
<sst xmlns="http://schemas.openxmlformats.org/spreadsheetml/2006/main" count="526" uniqueCount="154">
  <si>
    <t>Приложение № 4</t>
  </si>
  <si>
    <t xml:space="preserve">Ведомственная структура расходов бюджета муниципального образования "Ивановский сельсовет" Солнцевского района Курской области  за 2024 год </t>
  </si>
  <si>
    <t>(рублей)</t>
  </si>
  <si>
    <t>Наименование</t>
  </si>
  <si>
    <t>Рз</t>
  </si>
  <si>
    <t>ПР</t>
  </si>
  <si>
    <t>ЦСР</t>
  </si>
  <si>
    <t>ВР</t>
  </si>
  <si>
    <t>Итого расходы за 2024 год</t>
  </si>
  <si>
    <t>Итого расходы на 2024 год</t>
  </si>
  <si>
    <t>Итого расходы на 2025 год</t>
  </si>
  <si>
    <t>ВСЕГО РАСХОДОВ</t>
  </si>
  <si>
    <t>Общегосударственные вопросы</t>
  </si>
  <si>
    <t>001</t>
  </si>
  <si>
    <t>01</t>
  </si>
  <si>
    <t>00</t>
  </si>
  <si>
    <t>Функционирование высшего должностного лица субъекта Российской Федерации и муниципального образования</t>
  </si>
  <si>
    <t>02</t>
  </si>
  <si>
    <t>Обеспечение функционирования главы  муниципального образования</t>
  </si>
  <si>
    <t>71 0 00 00000</t>
  </si>
  <si>
    <t>Глава  муниципального образования</t>
  </si>
  <si>
    <t>71 1 00 00000</t>
  </si>
  <si>
    <t>Обеспечение деятельности и выполнение функций органов местного самоуправления</t>
  </si>
  <si>
    <t>200</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</si>
  <si>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</si>
  <si>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</si>
  <si>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</si>
  <si>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</si>
  <si>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</si>
  <si>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"Развитие муниципальной службы Ивановского сельсовета Солнцевского района Курской области»</t>
  </si>
  <si>
    <t>21 0 00 00000</t>
  </si>
  <si>
    <t>Подпрограмма «Реализация мероприятий, направленных на развитие муниципальной службы  в муниципальном образовании Ивановского сельсовета Солнцевского района Курской области»</t>
  </si>
  <si>
    <t>21 1 00 00000</t>
  </si>
  <si>
    <t>Основное мероприятие "Мероприятия, направленные на развитие муниципальной службы"</t>
  </si>
  <si>
    <t>21 1 01 00000</t>
  </si>
  <si>
    <t>Обеспечение условий для развития муниципальной службы</t>
  </si>
  <si>
    <t>21 1 01С1437</t>
  </si>
  <si>
    <t xml:space="preserve">Закупка товаров, работ и услуг для обеспечения государственных </t>
  </si>
  <si>
    <t>Обеспечение функционирования местных администраций</t>
  </si>
  <si>
    <t>73 0 00 00000</t>
  </si>
  <si>
    <t>Обеспечение деятельности Администрации Ивановского сельсовета Солнцевского района Курской области</t>
  </si>
  <si>
    <t>73 1 00 00000</t>
  </si>
  <si>
    <t>73 1 00 С1402</t>
  </si>
  <si>
    <t>Закупка товаров, работ и услуг для обеспечения государственных (муниципальных) нужд</t>
  </si>
  <si>
    <t>Иные бюджетные ассигнования</t>
  </si>
  <si>
    <t>800</t>
  </si>
  <si>
    <t>Иные межбюджетные трансферты на передачу полномочий на осуществление внешнего финансового контроля</t>
  </si>
  <si>
    <t>73 1 00 П1484</t>
  </si>
  <si>
    <t>Иные межбюджетные трансферты</t>
  </si>
  <si>
    <t>500</t>
  </si>
  <si>
    <t xml:space="preserve">Иные межбюджетные трансферты на передачу полномочий по осуществлению внутреннего муниципального финансового контроля </t>
  </si>
  <si>
    <t>73 1 00 П1485</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</si>
  <si>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</si>
  <si>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73 1 00 П1486</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</si>
  <si>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</si>
  <si>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73 1 00 П1487</t>
  </si>
  <si>
    <t>79 1 00 П1487</t>
  </si>
  <si>
    <t>Другие общегосударственные вопросы</t>
  </si>
  <si>
    <t>13</t>
  </si>
  <si>
    <t>Муниципальная программа «Профилактика преступлений и иных  правонарушений на территории Старолещинского сельсовета   на 2021-2025 годы»</t>
  </si>
  <si>
    <t>12 0 00 00000</t>
  </si>
  <si>
    <t xml:space="preserve">Подпрограмма «Обеспечение правопорядка на территории муниципального образования "Ивановский сельсовет" Солнцевского района Курской области" </t>
  </si>
  <si>
    <t>12 2 00 00000</t>
  </si>
  <si>
    <t>Основное мероприятие "Обеспечение  общественной и личной безопасности  граждан на территории муниципального образования "Ивановский сельсовет" Солнцевского района Курской области"</t>
  </si>
  <si>
    <t>12 2 01 00000</t>
  </si>
  <si>
    <t>Реализация мероприятий направленных на обеспечение правопорядка муниципального образования на территории муниципального образования "Ивановский сельсовет" Солнцевского района Курской области</t>
  </si>
  <si>
    <t>12 2 01 С1435</t>
  </si>
  <si>
    <t xml:space="preserve">Реализация  функций органов местного самоуправления, связанных с общегосударственным управлением </t>
  </si>
  <si>
    <t>76 0 00 00000</t>
  </si>
  <si>
    <t>Выполнение  других обязательств муниципальных образований</t>
  </si>
  <si>
    <t>76 1 00 00000</t>
  </si>
  <si>
    <t>Выполнение  других (прочих) обязательств органа местного самоуправления</t>
  </si>
  <si>
    <t>76 1 00 С1404</t>
  </si>
  <si>
    <t>Непрограммная деятельность  органов местного самоуправления</t>
  </si>
  <si>
    <t>77 0 00 00000</t>
  </si>
  <si>
    <t>Непрограммные расходы органов местного самоуправления</t>
  </si>
  <si>
    <t>77 2 00 00000</t>
  </si>
  <si>
    <t>Реализация мероприятий по распространению официальной информации</t>
  </si>
  <si>
    <t>77 2 00 С1439</t>
  </si>
  <si>
    <t>Национальная оборона</t>
  </si>
  <si>
    <t>Мобилизационная и вневойсковая подотовка</t>
  </si>
  <si>
    <t>03</t>
  </si>
  <si>
    <t>Осуществление первичного воинского учета на территориях, где отсутствуют военные комиссариаты</t>
  </si>
  <si>
    <t>77 2 00 51180</t>
  </si>
  <si>
    <t>Национальная безопасность и правоохранительная деятельность</t>
  </si>
  <si>
    <t>Гражданская оборона</t>
  </si>
  <si>
    <t>09</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</si>
  <si>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</si>
  <si>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13 0 00 00000</t>
  </si>
  <si>
    <t xml:space="preserve">Подпрограмма  «Снижение рисков и смягчение последствий чрезвычайных ситуаций природного и техногенного характера в муниципальном образовании "Ивановский сельсовет" Солнцевского района Курской области»  </t>
  </si>
  <si>
    <t>13 2 00 00000</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</si>
  <si>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</si>
  <si>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13 2 01 00000</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</si>
  <si>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</si>
  <si>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13 2 01 С1460</t>
  </si>
  <si>
    <t>Защита населения и территорий от чрезвычайных ситуаций природного и техноенного характера, пожарная безопасность</t>
  </si>
  <si>
    <t>10</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</si>
  <si>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в муниципальном образовании "Ивановский сельсовет" Солнцевского района Курской области»</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</si>
  <si>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</si>
  <si>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13 1 00 00000</t>
  </si>
  <si>
    <t>Основное мероприятие "Обеспечение пожарной безопасности"</t>
  </si>
  <si>
    <t>13 1 01 00000</t>
  </si>
  <si>
    <t>Обеспечение первичных мер пожарной безопасности в границах населенных пунктах муниципальных образований</t>
  </si>
  <si>
    <t>13 1 01 С1415</t>
  </si>
  <si>
    <t>Национальная экономика</t>
  </si>
  <si>
    <t>Другие вопросы в области национальной экономики</t>
  </si>
  <si>
    <t>12</t>
  </si>
  <si>
    <t>Муниципальная программа «Развитие субъектов малого и среднего предпринимательства в Ивановском сельсовете»</t>
  </si>
  <si>
    <t>15 0 00 00000</t>
  </si>
  <si>
    <t xml:space="preserve">Подпрограмма «Содействие развитию субъектов малого и среднего предпринимательства» </t>
  </si>
  <si>
    <t>15 1 00 00000</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</si>
  <si>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</si>
  <si>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15 1 01 00000</t>
  </si>
  <si>
    <t>Обеспечение условий для развития  субъектов малого и среднего предпринимательства на территории Ивановского сельсовета Солнцевского района Курской области</t>
  </si>
  <si>
    <t>15 1 01 С1405</t>
  </si>
  <si>
    <t>Жилищно-коммунальное хозяйство</t>
  </si>
  <si>
    <t>05</t>
  </si>
  <si>
    <t>Благоустройство</t>
  </si>
  <si>
    <t xml:space="preserve">Муниципальная программа "Комплексное  развитие сельских территорий  на территории   Ивановского сельсовета Солнцевского района Курской области </t>
  </si>
  <si>
    <t>0 70 00 00000</t>
  </si>
  <si>
    <t>Подрограмма "Комплексное  развитие сельских территорий на 2020-2025 годы на территории   Ивановского сельсовета Солнцевского района курской области</t>
  </si>
  <si>
    <t>0 73 00 00000</t>
  </si>
  <si>
    <t>Основное мероприятие "Благоустройство сельских территорий Ивановского сельсовета Солнцевского района Курской области</t>
  </si>
  <si>
    <t>0 73 01 00000</t>
  </si>
  <si>
    <t>Расходы связанные с реализацией программы " комплексное  развитие сельских территорий на территории   Ивановского сельсовета Солнцевского района курской области</t>
  </si>
  <si>
    <t>07 3 01 С1433</t>
  </si>
  <si>
    <t>Муниципальная программа «Энергосбережение и повышение энергетической эффективности в Ивановском сельсовете Солнцевского районе Курской области»</t>
  </si>
  <si>
    <t>07 3 01 С1434</t>
  </si>
  <si>
    <t>Муниципальная программа  "Увековечивание памятти погибших при защите Отечества на территории  муниципального образования "Ивановский сельсовет "Солнцевского района Курской области</t>
  </si>
  <si>
    <t>0 20 00 00000</t>
  </si>
  <si>
    <t>Подпрограмма "Реализация мероприятий муниципальной программы "Увековечивание памяти погибших при защите Отечества на территории муниципального образования "Ивановский сельсовет"</t>
  </si>
  <si>
    <t>0 2100 00000</t>
  </si>
  <si>
    <t>Основное мероприятие "Благоустройство воинских захоронений" Ивановского сельсовета" Солнцевского района Курской области</t>
  </si>
  <si>
    <t>0 21 01 00000</t>
  </si>
  <si>
    <t>Расходы, связанные с реализацией муниципальной программы "Увековечивание памяти погибших при защите Отечества на территории Ивановского сельсовета Солнцевского района Курской области</t>
  </si>
  <si>
    <t>0 21 01 L2990</t>
  </si>
  <si>
    <t>Закупка товаров, работ и услуг для обеспечения государственных  (муниципальных) нужд</t>
  </si>
  <si>
    <t>Мероприятия по благоустройству</t>
  </si>
  <si>
    <t>77 2 00 С1433</t>
  </si>
  <si>
    <t xml:space="preserve">Реализация проекта «Народный бюджет» в Курской области </t>
  </si>
  <si>
    <t>77 2 00 14012</t>
  </si>
  <si>
    <t>Реализация проекта «Народный бюджет» в Курской области благоустройство кладбища д. Н.Ивица</t>
  </si>
  <si>
    <t>77 2 00 S4012</t>
  </si>
  <si>
    <t>Социальная политика</t>
  </si>
  <si>
    <t>Пенсионное обеспечение</t>
  </si>
  <si>
    <t>Непрограммная деятельность органов местного самоуправления</t>
  </si>
  <si>
    <t>Выплата пенсий за выслугу лет и доплат к пенсии муниципальным служащим</t>
  </si>
  <si>
    <t>77 2 00 С1445</t>
  </si>
  <si>
    <t>Социальное обеспечение и иные выплаты населению</t>
  </si>
  <si>
    <t>300</t>
  </si>
  <si>
    <t>Охрана семьи и детства</t>
  </si>
  <si>
    <t>Обеспечение наборами для новорожденных детей необходимыми предметами</t>
  </si>
  <si>
    <t>77 2 00 С2240</t>
  </si>
  <si>
    <r>
      <t xml:space="preserve">к решению Собрания депутатов Ивановского сельсовета Солнцевского района  Курской области  </t>
    </r>
    <r>
      <rPr>
        <sz val="12"/>
        <rFont val="Times New Roman"/>
        <family val="1"/>
        <charset val="204"/>
      </rPr>
      <t>от 11.10.2024 года №37/5 "О внесении изменений и дополнений в решение Собрания депутатов Ивановского сельсовета Солнцевского района от  22.12.2023 № 60/8</t>
    </r>
    <r>
      <rPr>
        <sz val="12"/>
        <color rgb="FFFF0000"/>
        <rFont val="Times New Roman"/>
        <family val="1"/>
        <charset val="204"/>
      </rPr>
      <t xml:space="preserve">    </t>
    </r>
    <r>
      <rPr>
        <sz val="12"/>
        <color theme="1"/>
        <rFont val="Times New Roman"/>
        <family val="1"/>
        <charset val="204"/>
      </rPr>
      <t xml:space="preserve"> "О бюджете муниципального образования "Ивановский сельсовет" Солнцевского района Курской области на 2024 год и на плановый период 2025 и 2026 годов"
</t>
    </r>
  </si>
</sst>
</file>

<file path=xl/styles.xml><?xml version="1.0" encoding="utf-8"?>
<styleSheet xmlns="http://schemas.openxmlformats.org/spreadsheetml/2006/main">
  <numFmts count="3">
    <numFmt numFmtId="168" formatCode="#\ ##0"/>
    <numFmt numFmtId="169" formatCode="_-* #\ ##0.00\ _₽_-;\-* #\ ##0.00\ _₽_-;_-* &quot;-&quot;??\ _₽_-;_-@_-"/>
    <numFmt numFmtId="170" formatCode="#\ ##0.00"/>
  </numFmts>
  <fonts count="16">
    <font>
      <sz val="11"/>
      <color theme="1"/>
      <name val="Calibri"/>
      <charset val="204"/>
      <scheme val="minor"/>
    </font>
    <font>
      <sz val="11"/>
      <color theme="1"/>
      <name val="Times New Roman"/>
      <family val="1"/>
      <charset val="204"/>
    </font>
    <font>
      <sz val="12"/>
      <color theme="1"/>
      <name val="Times New Roman"/>
      <family val="1"/>
      <charset val="204"/>
    </font>
    <font>
      <sz val="11"/>
      <name val="Times New Roman"/>
      <family val="1"/>
      <charset val="204"/>
    </font>
    <font>
      <b/>
      <sz val="11"/>
      <name val="Times New Roman"/>
      <family val="1"/>
      <charset val="204"/>
    </font>
    <font>
      <b/>
      <sz val="14"/>
      <name val="Times New Roman"/>
      <family val="1"/>
      <charset val="204"/>
    </font>
    <font>
      <b/>
      <sz val="14"/>
      <color theme="1"/>
      <name val="Times New Roman"/>
      <family val="1"/>
      <charset val="204"/>
    </font>
    <font>
      <b/>
      <sz val="10"/>
      <name val="Times New Roman"/>
      <family val="1"/>
      <charset val="204"/>
    </font>
    <font>
      <b/>
      <sz val="12"/>
      <color theme="1"/>
      <name val="Times New Roman"/>
      <family val="1"/>
      <charset val="204"/>
    </font>
    <font>
      <sz val="10"/>
      <name val="Times New Roman"/>
      <family val="1"/>
      <charset val="204"/>
    </font>
    <font>
      <b/>
      <sz val="11"/>
      <color theme="1"/>
      <name val="Times New Roman"/>
      <family val="1"/>
      <charset val="204"/>
    </font>
    <font>
      <b/>
      <i/>
      <sz val="12"/>
      <color theme="1"/>
      <name val="Times New Roman"/>
      <family val="1"/>
      <charset val="204"/>
    </font>
    <font>
      <b/>
      <i/>
      <sz val="11"/>
      <name val="Times New Roman"/>
      <family val="1"/>
      <charset val="204"/>
    </font>
    <font>
      <b/>
      <i/>
      <sz val="10"/>
      <color theme="1"/>
      <name val="Times New Roman"/>
      <family val="1"/>
      <charset val="204"/>
    </font>
    <font>
      <sz val="12"/>
      <name val="Times New Roman"/>
      <family val="1"/>
      <charset val="204"/>
    </font>
    <font>
      <sz val="12"/>
      <color rgb="FFFF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
    <xf numFmtId="0" fontId="0" fillId="0" borderId="0"/>
  </cellStyleXfs>
  <cellXfs count="68">
    <xf numFmtId="0" fontId="0" fillId="0" borderId="0" xfId="0"/>
    <xf numFmtId="0" fontId="1" fillId="0" borderId="0" xfId="0" applyFont="1"/>
    <xf numFmtId="0" fontId="2" fillId="0" borderId="0" xfId="0" applyFont="1"/>
    <xf numFmtId="0" fontId="3" fillId="3" borderId="0" xfId="0" applyFont="1" applyFill="1" applyAlignment="1">
      <alignment wrapText="1"/>
    </xf>
    <xf numFmtId="0" fontId="3" fillId="3" borderId="0" xfId="0" applyFont="1" applyFill="1"/>
    <xf numFmtId="0" fontId="3" fillId="3" borderId="0" xfId="0" applyFont="1" applyFill="1" applyAlignment="1">
      <alignment horizontal="right"/>
    </xf>
    <xf numFmtId="168" fontId="4" fillId="3" borderId="0" xfId="0" applyNumberFormat="1" applyFont="1" applyFill="1" applyAlignment="1">
      <alignment horizontal="right"/>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top" wrapText="1"/>
    </xf>
    <xf numFmtId="0" fontId="5" fillId="0" borderId="2" xfId="0" applyFont="1" applyBorder="1" applyAlignment="1">
      <alignment vertical="top"/>
    </xf>
    <xf numFmtId="49" fontId="6" fillId="0" borderId="1" xfId="0" applyNumberFormat="1" applyFont="1" applyBorder="1"/>
    <xf numFmtId="169" fontId="6" fillId="2" borderId="3" xfId="0" applyNumberFormat="1" applyFont="1" applyFill="1" applyBorder="1"/>
    <xf numFmtId="169" fontId="6" fillId="0" borderId="3" xfId="0" applyNumberFormat="1" applyFont="1" applyBorder="1"/>
    <xf numFmtId="0" fontId="4" fillId="0" borderId="2" xfId="0" applyFont="1" applyBorder="1" applyAlignment="1">
      <alignment vertical="top" wrapText="1"/>
    </xf>
    <xf numFmtId="49" fontId="7" fillId="0" borderId="2" xfId="0" applyNumberFormat="1" applyFont="1" applyBorder="1" applyAlignment="1">
      <alignment horizontal="left" wrapText="1"/>
    </xf>
    <xf numFmtId="49" fontId="8" fillId="0" borderId="1" xfId="0" applyNumberFormat="1" applyFont="1" applyBorder="1"/>
    <xf numFmtId="169" fontId="8" fillId="2" borderId="3" xfId="0" applyNumberFormat="1" applyFont="1" applyFill="1" applyBorder="1"/>
    <xf numFmtId="0" fontId="4" fillId="2" borderId="2" xfId="0" applyFont="1" applyFill="1" applyBorder="1" applyAlignment="1">
      <alignment vertical="top" wrapText="1"/>
    </xf>
    <xf numFmtId="49" fontId="7" fillId="2" borderId="2" xfId="0" applyNumberFormat="1" applyFont="1" applyFill="1" applyBorder="1" applyAlignment="1">
      <alignment horizontal="left" wrapText="1"/>
    </xf>
    <xf numFmtId="49" fontId="8" fillId="2" borderId="1" xfId="0" applyNumberFormat="1" applyFont="1" applyFill="1" applyBorder="1"/>
    <xf numFmtId="0" fontId="3" fillId="2" borderId="2" xfId="0" applyFont="1" applyFill="1" applyBorder="1" applyAlignment="1">
      <alignment vertical="top" wrapText="1"/>
    </xf>
    <xf numFmtId="49" fontId="9" fillId="0" borderId="2" xfId="0" applyNumberFormat="1" applyFont="1" applyBorder="1" applyAlignment="1">
      <alignment horizontal="left" wrapText="1"/>
    </xf>
    <xf numFmtId="49" fontId="2" fillId="2" borderId="1" xfId="0" applyNumberFormat="1" applyFont="1" applyFill="1" applyBorder="1"/>
    <xf numFmtId="169" fontId="2" fillId="2" borderId="3" xfId="0" applyNumberFormat="1" applyFont="1" applyFill="1" applyBorder="1"/>
    <xf numFmtId="49" fontId="9" fillId="2" borderId="2" xfId="0" applyNumberFormat="1" applyFont="1" applyFill="1" applyBorder="1" applyAlignment="1">
      <alignment horizontal="left" wrapText="1"/>
    </xf>
    <xf numFmtId="0" fontId="3" fillId="2" borderId="1" xfId="0" applyFont="1" applyFill="1" applyBorder="1" applyAlignment="1">
      <alignment vertical="top" wrapText="1"/>
    </xf>
    <xf numFmtId="49" fontId="9" fillId="2" borderId="1" xfId="0" applyNumberFormat="1" applyFont="1" applyFill="1" applyBorder="1" applyAlignment="1">
      <alignment horizontal="left" wrapText="1"/>
    </xf>
    <xf numFmtId="169" fontId="2" fillId="0" borderId="3" xfId="0" applyNumberFormat="1" applyFont="1" applyFill="1" applyBorder="1"/>
    <xf numFmtId="169" fontId="2" fillId="2" borderId="1" xfId="0" applyNumberFormat="1" applyFont="1" applyFill="1" applyBorder="1"/>
    <xf numFmtId="0" fontId="4" fillId="2" borderId="1" xfId="0" applyFont="1" applyFill="1" applyBorder="1" applyAlignment="1">
      <alignment vertical="top" wrapText="1"/>
    </xf>
    <xf numFmtId="49" fontId="7" fillId="0" borderId="1" xfId="0" applyNumberFormat="1" applyFont="1" applyBorder="1" applyAlignment="1">
      <alignment horizontal="left" wrapText="1"/>
    </xf>
    <xf numFmtId="0" fontId="10" fillId="0" borderId="1" xfId="0" applyFont="1" applyBorder="1" applyAlignment="1">
      <alignment horizontal="left" vertical="center" wrapText="1"/>
    </xf>
    <xf numFmtId="49" fontId="7" fillId="2" borderId="1" xfId="0" applyNumberFormat="1" applyFont="1" applyFill="1" applyBorder="1" applyAlignment="1">
      <alignment horizontal="left" wrapText="1"/>
    </xf>
    <xf numFmtId="0" fontId="1" fillId="0" borderId="1" xfId="0" applyFont="1" applyBorder="1" applyAlignment="1">
      <alignment horizontal="left" vertical="center" wrapText="1"/>
    </xf>
    <xf numFmtId="49" fontId="9" fillId="0" borderId="1" xfId="0" applyNumberFormat="1" applyFont="1" applyBorder="1" applyAlignment="1">
      <alignment horizontal="left" wrapText="1"/>
    </xf>
    <xf numFmtId="0" fontId="1" fillId="0" borderId="1" xfId="0" applyFont="1" applyBorder="1" applyAlignment="1">
      <alignment vertical="center" wrapText="1"/>
    </xf>
    <xf numFmtId="169" fontId="2" fillId="0" borderId="1" xfId="0" applyNumberFormat="1" applyFont="1" applyBorder="1"/>
    <xf numFmtId="0" fontId="1" fillId="2" borderId="2" xfId="0" applyFont="1" applyFill="1" applyBorder="1" applyAlignment="1">
      <alignment vertical="top" wrapText="1"/>
    </xf>
    <xf numFmtId="49" fontId="11" fillId="2" borderId="1" xfId="0" applyNumberFormat="1" applyFont="1" applyFill="1" applyBorder="1"/>
    <xf numFmtId="169" fontId="11" fillId="2" borderId="3" xfId="0" applyNumberFormat="1" applyFont="1" applyFill="1" applyBorder="1"/>
    <xf numFmtId="0" fontId="12" fillId="2" borderId="2" xfId="0" applyFont="1" applyFill="1" applyBorder="1" applyAlignment="1">
      <alignment vertical="top" wrapText="1"/>
    </xf>
    <xf numFmtId="0" fontId="3" fillId="2" borderId="2" xfId="0" applyFont="1" applyFill="1" applyBorder="1" applyAlignment="1">
      <alignment vertical="center" wrapText="1"/>
    </xf>
    <xf numFmtId="49" fontId="9" fillId="2" borderId="4" xfId="0" applyNumberFormat="1" applyFont="1" applyFill="1" applyBorder="1" applyAlignment="1">
      <alignment horizontal="left" wrapText="1"/>
    </xf>
    <xf numFmtId="49" fontId="7" fillId="0" borderId="4" xfId="0" applyNumberFormat="1" applyFont="1" applyBorder="1" applyAlignment="1">
      <alignment horizontal="left" wrapText="1"/>
    </xf>
    <xf numFmtId="0" fontId="4" fillId="2" borderId="5" xfId="0" applyFont="1" applyFill="1" applyBorder="1" applyAlignment="1">
      <alignment vertical="top" wrapText="1"/>
    </xf>
    <xf numFmtId="49" fontId="13" fillId="2" borderId="1" xfId="0" applyNumberFormat="1" applyFont="1" applyFill="1" applyBorder="1"/>
    <xf numFmtId="169" fontId="13" fillId="2" borderId="3" xfId="0" applyNumberFormat="1" applyFont="1" applyFill="1" applyBorder="1"/>
    <xf numFmtId="0" fontId="3" fillId="2" borderId="6" xfId="0" applyFont="1" applyFill="1" applyBorder="1" applyAlignment="1">
      <alignment vertical="top" wrapText="1"/>
    </xf>
    <xf numFmtId="49" fontId="9" fillId="0" borderId="4" xfId="0" applyNumberFormat="1" applyFont="1" applyBorder="1" applyAlignment="1">
      <alignment horizontal="left" wrapText="1"/>
    </xf>
    <xf numFmtId="0" fontId="1" fillId="0" borderId="0" xfId="0" applyFont="1" applyAlignment="1">
      <alignment wrapText="1"/>
    </xf>
    <xf numFmtId="169" fontId="2" fillId="2" borderId="3" xfId="0" applyNumberFormat="1" applyFont="1" applyFill="1" applyBorder="1"/>
    <xf numFmtId="0" fontId="12" fillId="2" borderId="0" xfId="0" applyFont="1" applyFill="1" applyAlignment="1">
      <alignment vertical="top" wrapText="1"/>
    </xf>
    <xf numFmtId="169" fontId="11" fillId="2" borderId="3" xfId="0" applyNumberFormat="1" applyFont="1" applyFill="1" applyBorder="1"/>
    <xf numFmtId="49" fontId="2" fillId="2" borderId="7" xfId="0" applyNumberFormat="1" applyFont="1" applyFill="1" applyBorder="1"/>
    <xf numFmtId="169" fontId="2" fillId="4" borderId="8" xfId="0" applyNumberFormat="1" applyFont="1" applyFill="1" applyBorder="1"/>
    <xf numFmtId="169" fontId="2" fillId="2" borderId="8" xfId="0" applyNumberFormat="1" applyFont="1" applyFill="1" applyBorder="1"/>
    <xf numFmtId="0" fontId="2" fillId="0" borderId="1" xfId="0" applyFont="1" applyBorder="1" applyAlignment="1">
      <alignment horizontal="left" vertical="center" wrapText="1"/>
    </xf>
    <xf numFmtId="170" fontId="2" fillId="0" borderId="1" xfId="0" applyNumberFormat="1" applyFont="1" applyBorder="1" applyAlignment="1">
      <alignment horizontal="center" vertical="center" wrapText="1"/>
    </xf>
    <xf numFmtId="168" fontId="2" fillId="0" borderId="1" xfId="0" applyNumberFormat="1" applyFont="1" applyBorder="1" applyAlignment="1">
      <alignment horizontal="center" vertical="center" wrapText="1"/>
    </xf>
    <xf numFmtId="170"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8" fillId="2" borderId="9" xfId="0" applyNumberFormat="1" applyFont="1" applyFill="1" applyBorder="1"/>
    <xf numFmtId="169" fontId="8" fillId="2" borderId="10" xfId="0" applyNumberFormat="1" applyFont="1" applyFill="1" applyBorder="1"/>
    <xf numFmtId="169" fontId="2" fillId="4" borderId="3" xfId="0" applyNumberFormat="1" applyFont="1" applyFill="1" applyBorder="1"/>
    <xf numFmtId="0" fontId="2" fillId="0" borderId="0" xfId="0" applyFont="1" applyAlignment="1">
      <alignment wrapText="1"/>
    </xf>
    <xf numFmtId="0" fontId="2" fillId="2" borderId="0" xfId="0" applyFont="1" applyFill="1" applyAlignment="1">
      <alignment vertical="top" wrapText="1"/>
    </xf>
    <xf numFmtId="0" fontId="2" fillId="0" borderId="0" xfId="0" applyFont="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109"/>
  <sheetViews>
    <sheetView tabSelected="1" view="pageBreakPreview" zoomScaleNormal="100" workbookViewId="0">
      <selection activeCell="L3" sqref="L3"/>
    </sheetView>
  </sheetViews>
  <sheetFormatPr defaultColWidth="9" defaultRowHeight="15"/>
  <cols>
    <col min="1" max="1" width="42.85546875" style="1" customWidth="1"/>
    <col min="2" max="2" width="7.85546875" customWidth="1"/>
    <col min="4" max="4" width="10.28515625" customWidth="1"/>
    <col min="5" max="5" width="18.140625" customWidth="1"/>
    <col min="6" max="6" width="7.5703125" customWidth="1"/>
    <col min="7" max="7" width="24.5703125" customWidth="1"/>
    <col min="8" max="8" width="22.28515625" hidden="1" customWidth="1"/>
    <col min="9" max="9" width="22.140625" hidden="1" customWidth="1"/>
    <col min="12" max="12" width="16.5703125" customWidth="1"/>
  </cols>
  <sheetData>
    <row r="2" spans="1:9" ht="15.75">
      <c r="B2" s="2"/>
      <c r="C2" s="2"/>
      <c r="D2" s="2"/>
      <c r="E2" s="2"/>
      <c r="F2" s="2"/>
      <c r="G2" s="65" t="s">
        <v>0</v>
      </c>
      <c r="H2" s="65"/>
      <c r="I2" s="65"/>
    </row>
    <row r="3" spans="1:9" ht="93.75" customHeight="1">
      <c r="B3" s="2"/>
      <c r="C3" s="2"/>
      <c r="D3" s="2"/>
      <c r="E3" s="66" t="s">
        <v>153</v>
      </c>
      <c r="F3" s="66"/>
      <c r="G3" s="66"/>
      <c r="H3" s="66"/>
      <c r="I3" s="66"/>
    </row>
    <row r="4" spans="1:9" ht="56.25" customHeight="1">
      <c r="A4" s="67" t="s">
        <v>1</v>
      </c>
      <c r="B4" s="67"/>
      <c r="C4" s="67"/>
      <c r="D4" s="67"/>
      <c r="E4" s="67"/>
      <c r="F4" s="67"/>
      <c r="G4" s="67"/>
      <c r="H4" s="67"/>
      <c r="I4" s="67"/>
    </row>
    <row r="5" spans="1:9" ht="1.5" hidden="1" customHeight="1">
      <c r="B5" s="1"/>
      <c r="C5" s="1"/>
      <c r="D5" s="1"/>
      <c r="E5" s="1"/>
      <c r="F5" s="1"/>
      <c r="G5" s="1"/>
      <c r="H5" s="1"/>
      <c r="I5" s="1"/>
    </row>
    <row r="6" spans="1:9">
      <c r="A6" s="3"/>
      <c r="B6" s="3"/>
      <c r="C6" s="4"/>
      <c r="D6" s="4"/>
      <c r="E6" s="4"/>
      <c r="F6" s="5"/>
      <c r="G6" s="6"/>
      <c r="H6" s="1"/>
      <c r="I6" s="1" t="s">
        <v>2</v>
      </c>
    </row>
    <row r="7" spans="1:9" ht="28.5">
      <c r="A7" s="7" t="s">
        <v>3</v>
      </c>
      <c r="B7" s="7"/>
      <c r="C7" s="8" t="s">
        <v>4</v>
      </c>
      <c r="D7" s="8" t="s">
        <v>5</v>
      </c>
      <c r="E7" s="8" t="s">
        <v>6</v>
      </c>
      <c r="F7" s="8" t="s">
        <v>7</v>
      </c>
      <c r="G7" s="9" t="s">
        <v>8</v>
      </c>
      <c r="H7" s="9" t="s">
        <v>9</v>
      </c>
      <c r="I7" s="9" t="s">
        <v>10</v>
      </c>
    </row>
    <row r="8" spans="1:9" ht="18.75">
      <c r="A8" s="10" t="s">
        <v>11</v>
      </c>
      <c r="B8" s="10"/>
      <c r="C8" s="11"/>
      <c r="D8" s="11"/>
      <c r="E8" s="11"/>
      <c r="F8" s="11"/>
      <c r="G8" s="12">
        <v>19082915.609999999</v>
      </c>
      <c r="H8" s="13" t="e">
        <f>H9+H50+H57+H70+H77+#REF!+H99</f>
        <v>#REF!</v>
      </c>
      <c r="I8" s="13" t="e">
        <f>I9+I50+I57+I70+I77+#REF!+I99</f>
        <v>#REF!</v>
      </c>
    </row>
    <row r="9" spans="1:9" ht="27" customHeight="1">
      <c r="A9" s="14" t="s">
        <v>12</v>
      </c>
      <c r="B9" s="15" t="s">
        <v>13</v>
      </c>
      <c r="C9" s="16" t="s">
        <v>14</v>
      </c>
      <c r="D9" s="16" t="s">
        <v>15</v>
      </c>
      <c r="E9" s="16"/>
      <c r="F9" s="16"/>
      <c r="G9" s="17">
        <v>11289399.65</v>
      </c>
      <c r="H9" s="17">
        <f t="shared" ref="H9:I9" si="0">H10+H15+H21+H35</f>
        <v>5431079</v>
      </c>
      <c r="I9" s="17">
        <f t="shared" si="0"/>
        <v>5431079</v>
      </c>
    </row>
    <row r="10" spans="1:9" ht="58.5" customHeight="1">
      <c r="A10" s="18" t="s">
        <v>16</v>
      </c>
      <c r="B10" s="19" t="s">
        <v>13</v>
      </c>
      <c r="C10" s="20" t="s">
        <v>14</v>
      </c>
      <c r="D10" s="20" t="s">
        <v>17</v>
      </c>
      <c r="E10" s="20"/>
      <c r="F10" s="20"/>
      <c r="G10" s="17">
        <v>886935</v>
      </c>
      <c r="H10" s="17">
        <f t="shared" ref="H10:I10" si="1">H11</f>
        <v>672382</v>
      </c>
      <c r="I10" s="17">
        <f t="shared" si="1"/>
        <v>672382</v>
      </c>
    </row>
    <row r="11" spans="1:9" ht="46.5" customHeight="1">
      <c r="A11" s="21" t="s">
        <v>18</v>
      </c>
      <c r="B11" s="22" t="s">
        <v>13</v>
      </c>
      <c r="C11" s="23" t="s">
        <v>14</v>
      </c>
      <c r="D11" s="23" t="s">
        <v>17</v>
      </c>
      <c r="E11" s="23" t="s">
        <v>19</v>
      </c>
      <c r="F11" s="23"/>
      <c r="G11" s="24">
        <v>886935</v>
      </c>
      <c r="H11" s="24">
        <f t="shared" ref="H11:I11" si="2">H12</f>
        <v>672382</v>
      </c>
      <c r="I11" s="24">
        <f t="shared" si="2"/>
        <v>672382</v>
      </c>
    </row>
    <row r="12" spans="1:9" ht="31.5" customHeight="1">
      <c r="A12" s="21" t="s">
        <v>20</v>
      </c>
      <c r="B12" s="25" t="s">
        <v>13</v>
      </c>
      <c r="C12" s="23" t="s">
        <v>14</v>
      </c>
      <c r="D12" s="23" t="s">
        <v>17</v>
      </c>
      <c r="E12" s="23" t="s">
        <v>21</v>
      </c>
      <c r="F12" s="23"/>
      <c r="G12" s="24">
        <v>886935</v>
      </c>
      <c r="H12" s="24">
        <f t="shared" ref="H12:I12" si="3">H13</f>
        <v>672382</v>
      </c>
      <c r="I12" s="24">
        <f t="shared" si="3"/>
        <v>672382</v>
      </c>
    </row>
    <row r="13" spans="1:9" ht="54" customHeight="1">
      <c r="A13" s="21" t="s">
        <v>22</v>
      </c>
      <c r="B13" s="22" t="s">
        <v>13</v>
      </c>
      <c r="C13" s="23" t="s">
        <v>14</v>
      </c>
      <c r="D13" s="20" t="s">
        <v>23</v>
      </c>
      <c r="E13" s="23" t="s">
        <v>24</v>
      </c>
      <c r="F13" s="23"/>
      <c r="G13" s="24">
        <v>886935</v>
      </c>
      <c r="H13" s="24">
        <f t="shared" ref="H13:I13" si="4">H14</f>
        <v>672382</v>
      </c>
      <c r="I13" s="24">
        <f t="shared" si="4"/>
        <v>672382</v>
      </c>
    </row>
    <row r="14" spans="1:9" ht="97.5" customHeight="1">
      <c r="A14" s="26" t="s">
        <v>25</v>
      </c>
      <c r="B14" s="27" t="s">
        <v>13</v>
      </c>
      <c r="C14" s="23" t="s">
        <v>14</v>
      </c>
      <c r="D14" s="23" t="s">
        <v>17</v>
      </c>
      <c r="E14" s="23" t="s">
        <v>24</v>
      </c>
      <c r="F14" s="23" t="s">
        <v>26</v>
      </c>
      <c r="G14" s="28">
        <v>886935</v>
      </c>
      <c r="H14" s="29">
        <v>672382</v>
      </c>
      <c r="I14" s="29">
        <v>672382</v>
      </c>
    </row>
    <row r="15" spans="1:9" ht="99" customHeight="1">
      <c r="A15" s="30" t="s">
        <v>27</v>
      </c>
      <c r="B15" s="31" t="s">
        <v>13</v>
      </c>
      <c r="C15" s="20" t="s">
        <v>14</v>
      </c>
      <c r="D15" s="20" t="s">
        <v>28</v>
      </c>
      <c r="E15" s="20"/>
      <c r="F15" s="20"/>
      <c r="G15" s="17">
        <v>4470008</v>
      </c>
      <c r="H15" s="17">
        <f t="shared" ref="H15:I15" si="5">H16</f>
        <v>1360000</v>
      </c>
      <c r="I15" s="17">
        <f t="shared" si="5"/>
        <v>1360000</v>
      </c>
    </row>
    <row r="16" spans="1:9" ht="99" customHeight="1">
      <c r="A16" s="32" t="s">
        <v>29</v>
      </c>
      <c r="B16" s="33" t="s">
        <v>13</v>
      </c>
      <c r="C16" s="20" t="s">
        <v>14</v>
      </c>
      <c r="D16" s="20" t="s">
        <v>28</v>
      </c>
      <c r="E16" s="20" t="s">
        <v>30</v>
      </c>
      <c r="F16" s="20"/>
      <c r="G16" s="17">
        <v>2132132</v>
      </c>
      <c r="H16" s="17">
        <f t="shared" ref="H16:I16" si="6">H17</f>
        <v>1360000</v>
      </c>
      <c r="I16" s="17">
        <f t="shared" si="6"/>
        <v>1360000</v>
      </c>
    </row>
    <row r="17" spans="1:9" ht="132.6" customHeight="1">
      <c r="A17" s="34" t="s">
        <v>31</v>
      </c>
      <c r="B17" s="35" t="s">
        <v>13</v>
      </c>
      <c r="C17" s="20" t="s">
        <v>14</v>
      </c>
      <c r="D17" s="20" t="s">
        <v>28</v>
      </c>
      <c r="E17" s="20" t="s">
        <v>32</v>
      </c>
      <c r="F17" s="20"/>
      <c r="G17" s="24">
        <v>2132132</v>
      </c>
      <c r="H17" s="24">
        <f t="shared" ref="H17:I17" si="7">H18</f>
        <v>1360000</v>
      </c>
      <c r="I17" s="24">
        <f t="shared" si="7"/>
        <v>1360000</v>
      </c>
    </row>
    <row r="18" spans="1:9" ht="99" customHeight="1">
      <c r="A18" s="36" t="s">
        <v>33</v>
      </c>
      <c r="B18" s="27" t="s">
        <v>13</v>
      </c>
      <c r="C18" s="20" t="s">
        <v>14</v>
      </c>
      <c r="D18" s="20" t="s">
        <v>28</v>
      </c>
      <c r="E18" s="20" t="s">
        <v>34</v>
      </c>
      <c r="F18" s="20"/>
      <c r="G18" s="24">
        <v>213</v>
      </c>
      <c r="H18" s="24">
        <f t="shared" ref="H18:I18" si="8">H19</f>
        <v>1360000</v>
      </c>
      <c r="I18" s="24">
        <f t="shared" si="8"/>
        <v>1360000</v>
      </c>
    </row>
    <row r="19" spans="1:9" ht="54.6" customHeight="1">
      <c r="A19" s="34" t="s">
        <v>35</v>
      </c>
      <c r="B19" s="35" t="s">
        <v>13</v>
      </c>
      <c r="C19" s="23" t="s">
        <v>14</v>
      </c>
      <c r="D19" s="23" t="s">
        <v>28</v>
      </c>
      <c r="E19" s="23" t="s">
        <v>36</v>
      </c>
      <c r="F19" s="23"/>
      <c r="G19" s="24">
        <v>2132132</v>
      </c>
      <c r="H19" s="24">
        <f t="shared" ref="H19:I19" si="9">H20</f>
        <v>1360000</v>
      </c>
      <c r="I19" s="24">
        <f t="shared" si="9"/>
        <v>1360000</v>
      </c>
    </row>
    <row r="20" spans="1:9" ht="52.9" customHeight="1">
      <c r="A20" s="36" t="s">
        <v>37</v>
      </c>
      <c r="B20" s="27" t="s">
        <v>13</v>
      </c>
      <c r="C20" s="23" t="s">
        <v>14</v>
      </c>
      <c r="D20" s="23" t="s">
        <v>28</v>
      </c>
      <c r="E20" s="23" t="s">
        <v>36</v>
      </c>
      <c r="F20" s="23" t="s">
        <v>23</v>
      </c>
      <c r="G20" s="28">
        <v>2132132</v>
      </c>
      <c r="H20" s="24">
        <v>1360000</v>
      </c>
      <c r="I20" s="24">
        <v>1360000</v>
      </c>
    </row>
    <row r="21" spans="1:9" ht="46.15" customHeight="1">
      <c r="A21" s="18" t="s">
        <v>38</v>
      </c>
      <c r="B21" s="22" t="s">
        <v>13</v>
      </c>
      <c r="C21" s="20" t="s">
        <v>14</v>
      </c>
      <c r="D21" s="20" t="s">
        <v>28</v>
      </c>
      <c r="E21" s="20" t="s">
        <v>39</v>
      </c>
      <c r="F21" s="20"/>
      <c r="G21" s="17">
        <v>2337876</v>
      </c>
      <c r="H21" s="17">
        <f>H22</f>
        <v>1898697</v>
      </c>
      <c r="I21" s="17">
        <f t="shared" ref="I21" si="10">I22</f>
        <v>1898697</v>
      </c>
    </row>
    <row r="22" spans="1:9" ht="60.75" customHeight="1">
      <c r="A22" s="21" t="s">
        <v>40</v>
      </c>
      <c r="B22" s="25" t="s">
        <v>13</v>
      </c>
      <c r="C22" s="23" t="s">
        <v>14</v>
      </c>
      <c r="D22" s="23" t="s">
        <v>28</v>
      </c>
      <c r="E22" s="23" t="s">
        <v>41</v>
      </c>
      <c r="F22" s="23"/>
      <c r="G22" s="24">
        <v>2337876</v>
      </c>
      <c r="H22" s="24">
        <f>H23+H27+H29+H31+H33</f>
        <v>1898697</v>
      </c>
      <c r="I22" s="24">
        <f t="shared" ref="I22" si="11">I23+I27+I29+I31+I33</f>
        <v>1898697</v>
      </c>
    </row>
    <row r="23" spans="1:9" ht="48.75" customHeight="1">
      <c r="A23" s="21" t="s">
        <v>22</v>
      </c>
      <c r="B23" s="22" t="s">
        <v>13</v>
      </c>
      <c r="C23" s="23" t="s">
        <v>14</v>
      </c>
      <c r="D23" s="23" t="s">
        <v>28</v>
      </c>
      <c r="E23" s="23" t="s">
        <v>42</v>
      </c>
      <c r="F23" s="23"/>
      <c r="G23" s="24">
        <v>1817000</v>
      </c>
      <c r="H23" s="24">
        <f>H24+H26+H25</f>
        <v>1898697</v>
      </c>
      <c r="I23" s="24">
        <f>I24+I26+I25</f>
        <v>1898697</v>
      </c>
    </row>
    <row r="24" spans="1:9" ht="108" customHeight="1">
      <c r="A24" s="21" t="s">
        <v>25</v>
      </c>
      <c r="B24" s="25" t="s">
        <v>13</v>
      </c>
      <c r="C24" s="23" t="s">
        <v>14</v>
      </c>
      <c r="D24" s="23" t="s">
        <v>28</v>
      </c>
      <c r="E24" s="23" t="s">
        <v>42</v>
      </c>
      <c r="F24" s="23" t="s">
        <v>26</v>
      </c>
      <c r="G24" s="28">
        <v>1700000</v>
      </c>
      <c r="H24" s="37">
        <v>1863697</v>
      </c>
      <c r="I24" s="37">
        <v>1863697</v>
      </c>
    </row>
    <row r="25" spans="1:9" ht="60" customHeight="1">
      <c r="A25" s="21" t="s">
        <v>43</v>
      </c>
      <c r="B25" s="22" t="s">
        <v>13</v>
      </c>
      <c r="C25" s="23" t="s">
        <v>14</v>
      </c>
      <c r="D25" s="23" t="s">
        <v>28</v>
      </c>
      <c r="E25" s="23" t="s">
        <v>42</v>
      </c>
      <c r="F25" s="23" t="s">
        <v>23</v>
      </c>
      <c r="G25" s="28">
        <v>35000</v>
      </c>
      <c r="H25" s="37">
        <v>20000</v>
      </c>
      <c r="I25" s="37">
        <v>20000</v>
      </c>
    </row>
    <row r="26" spans="1:9" ht="22.9" customHeight="1">
      <c r="A26" s="21" t="s">
        <v>44</v>
      </c>
      <c r="B26" s="25" t="s">
        <v>13</v>
      </c>
      <c r="C26" s="23" t="s">
        <v>14</v>
      </c>
      <c r="D26" s="23" t="s">
        <v>28</v>
      </c>
      <c r="E26" s="23" t="s">
        <v>42</v>
      </c>
      <c r="F26" s="23" t="s">
        <v>45</v>
      </c>
      <c r="G26" s="28">
        <v>82000</v>
      </c>
      <c r="H26" s="37">
        <v>15000</v>
      </c>
      <c r="I26" s="37">
        <v>15000</v>
      </c>
    </row>
    <row r="27" spans="1:9" ht="59.25" customHeight="1">
      <c r="A27" s="38" t="s">
        <v>46</v>
      </c>
      <c r="B27" s="22" t="s">
        <v>13</v>
      </c>
      <c r="C27" s="23" t="s">
        <v>14</v>
      </c>
      <c r="D27" s="23" t="s">
        <v>28</v>
      </c>
      <c r="E27" s="23" t="s">
        <v>47</v>
      </c>
      <c r="F27" s="23"/>
      <c r="G27" s="24">
        <v>4278</v>
      </c>
      <c r="H27" s="29">
        <f>H28</f>
        <v>0</v>
      </c>
      <c r="I27" s="29">
        <f>I28</f>
        <v>0</v>
      </c>
    </row>
    <row r="28" spans="1:9" ht="28.5" customHeight="1">
      <c r="A28" s="38" t="s">
        <v>48</v>
      </c>
      <c r="B28" s="25" t="s">
        <v>13</v>
      </c>
      <c r="C28" s="23" t="s">
        <v>14</v>
      </c>
      <c r="D28" s="23" t="s">
        <v>28</v>
      </c>
      <c r="E28" s="23" t="s">
        <v>47</v>
      </c>
      <c r="F28" s="23" t="s">
        <v>49</v>
      </c>
      <c r="G28" s="28">
        <v>4278</v>
      </c>
      <c r="H28" s="29"/>
      <c r="I28" s="29"/>
    </row>
    <row r="29" spans="1:9" ht="72.75" hidden="1" customHeight="1">
      <c r="A29" s="38" t="s">
        <v>50</v>
      </c>
      <c r="B29" s="22" t="s">
        <v>13</v>
      </c>
      <c r="C29" s="23" t="s">
        <v>14</v>
      </c>
      <c r="D29" s="23" t="s">
        <v>28</v>
      </c>
      <c r="E29" s="23" t="s">
        <v>51</v>
      </c>
      <c r="F29" s="23"/>
      <c r="G29" s="28">
        <f>G30</f>
        <v>0</v>
      </c>
      <c r="H29" s="29">
        <f>H30</f>
        <v>0</v>
      </c>
      <c r="I29" s="29">
        <f>I30</f>
        <v>0</v>
      </c>
    </row>
    <row r="30" spans="1:9" ht="15.75" hidden="1">
      <c r="A30" s="38" t="s">
        <v>48</v>
      </c>
      <c r="B30" s="19" t="s">
        <v>13</v>
      </c>
      <c r="C30" s="23" t="s">
        <v>14</v>
      </c>
      <c r="D30" s="23" t="s">
        <v>28</v>
      </c>
      <c r="E30" s="23" t="s">
        <v>51</v>
      </c>
      <c r="F30" s="23" t="s">
        <v>49</v>
      </c>
      <c r="G30" s="28"/>
      <c r="H30" s="29">
        <v>0</v>
      </c>
      <c r="I30" s="29">
        <v>0</v>
      </c>
    </row>
    <row r="31" spans="1:9" ht="151.5" customHeight="1">
      <c r="A31" s="21" t="s">
        <v>52</v>
      </c>
      <c r="B31" s="22" t="s">
        <v>13</v>
      </c>
      <c r="C31" s="23" t="s">
        <v>14</v>
      </c>
      <c r="D31" s="23" t="s">
        <v>28</v>
      </c>
      <c r="E31" s="23" t="s">
        <v>53</v>
      </c>
      <c r="F31" s="23"/>
      <c r="G31" s="28">
        <v>256160</v>
      </c>
      <c r="H31" s="29">
        <f>H32</f>
        <v>0</v>
      </c>
      <c r="I31" s="29">
        <f>I32</f>
        <v>0</v>
      </c>
    </row>
    <row r="32" spans="1:9" ht="15.75">
      <c r="A32" s="21" t="s">
        <v>48</v>
      </c>
      <c r="B32" s="25" t="s">
        <v>13</v>
      </c>
      <c r="C32" s="23" t="s">
        <v>14</v>
      </c>
      <c r="D32" s="23" t="s">
        <v>28</v>
      </c>
      <c r="E32" s="23" t="s">
        <v>53</v>
      </c>
      <c r="F32" s="23" t="s">
        <v>49</v>
      </c>
      <c r="G32" s="28">
        <v>256160</v>
      </c>
      <c r="H32" s="29"/>
      <c r="I32" s="29"/>
    </row>
    <row r="33" spans="1:9" ht="81" customHeight="1">
      <c r="A33" s="21" t="s">
        <v>54</v>
      </c>
      <c r="B33" s="22" t="s">
        <v>13</v>
      </c>
      <c r="C33" s="23" t="s">
        <v>14</v>
      </c>
      <c r="D33" s="23" t="s">
        <v>28</v>
      </c>
      <c r="E33" s="23" t="s">
        <v>55</v>
      </c>
      <c r="F33" s="23"/>
      <c r="G33" s="24">
        <v>256160</v>
      </c>
      <c r="H33" s="24">
        <f>H34</f>
        <v>0</v>
      </c>
      <c r="I33" s="24">
        <f>I34</f>
        <v>0</v>
      </c>
    </row>
    <row r="34" spans="1:9" ht="15.75">
      <c r="A34" s="21" t="s">
        <v>48</v>
      </c>
      <c r="B34" s="25" t="s">
        <v>13</v>
      </c>
      <c r="C34" s="23" t="s">
        <v>14</v>
      </c>
      <c r="D34" s="23" t="s">
        <v>28</v>
      </c>
      <c r="E34" s="23" t="s">
        <v>56</v>
      </c>
      <c r="F34" s="23" t="s">
        <v>49</v>
      </c>
      <c r="G34" s="28">
        <v>256160</v>
      </c>
      <c r="H34" s="24"/>
      <c r="I34" s="24"/>
    </row>
    <row r="35" spans="1:9" ht="36" customHeight="1">
      <c r="A35" s="18" t="s">
        <v>57</v>
      </c>
      <c r="B35" s="15" t="s">
        <v>13</v>
      </c>
      <c r="C35" s="20" t="s">
        <v>14</v>
      </c>
      <c r="D35" s="20" t="s">
        <v>58</v>
      </c>
      <c r="E35" s="20"/>
      <c r="F35" s="20"/>
      <c r="G35" s="17">
        <v>5832456.6500000004</v>
      </c>
      <c r="H35" s="17">
        <f>H36+H41+H46</f>
        <v>1500000</v>
      </c>
      <c r="I35" s="17">
        <f>I36+I41+I46</f>
        <v>1500000</v>
      </c>
    </row>
    <row r="36" spans="1:9" ht="71.25">
      <c r="A36" s="18" t="s">
        <v>59</v>
      </c>
      <c r="B36" s="25" t="s">
        <v>13</v>
      </c>
      <c r="C36" s="39" t="s">
        <v>14</v>
      </c>
      <c r="D36" s="39" t="s">
        <v>58</v>
      </c>
      <c r="E36" s="39" t="s">
        <v>60</v>
      </c>
      <c r="F36" s="39"/>
      <c r="G36" s="40">
        <v>50000</v>
      </c>
      <c r="H36" s="40">
        <f>H37</f>
        <v>50000</v>
      </c>
      <c r="I36" s="40">
        <f t="shared" ref="I36" si="12">I37</f>
        <v>50000</v>
      </c>
    </row>
    <row r="37" spans="1:9" ht="81.75" customHeight="1">
      <c r="A37" s="21" t="s">
        <v>61</v>
      </c>
      <c r="B37" s="22" t="s">
        <v>13</v>
      </c>
      <c r="C37" s="23" t="s">
        <v>14</v>
      </c>
      <c r="D37" s="23" t="s">
        <v>58</v>
      </c>
      <c r="E37" s="23" t="s">
        <v>62</v>
      </c>
      <c r="F37" s="23"/>
      <c r="G37" s="24">
        <v>50000</v>
      </c>
      <c r="H37" s="24">
        <f t="shared" ref="H37:I37" si="13">H38</f>
        <v>50000</v>
      </c>
      <c r="I37" s="24">
        <f t="shared" si="13"/>
        <v>50000</v>
      </c>
    </row>
    <row r="38" spans="1:9" ht="99" customHeight="1">
      <c r="A38" s="21" t="s">
        <v>63</v>
      </c>
      <c r="B38" s="25" t="s">
        <v>13</v>
      </c>
      <c r="C38" s="23" t="s">
        <v>14</v>
      </c>
      <c r="D38" s="23" t="s">
        <v>58</v>
      </c>
      <c r="E38" s="23" t="s">
        <v>64</v>
      </c>
      <c r="F38" s="23"/>
      <c r="G38" s="24">
        <v>50000</v>
      </c>
      <c r="H38" s="24">
        <f t="shared" ref="H38:I38" si="14">H39</f>
        <v>50000</v>
      </c>
      <c r="I38" s="24">
        <f t="shared" si="14"/>
        <v>50000</v>
      </c>
    </row>
    <row r="39" spans="1:9" ht="109.5" customHeight="1">
      <c r="A39" s="21" t="s">
        <v>65</v>
      </c>
      <c r="B39" s="22" t="s">
        <v>13</v>
      </c>
      <c r="C39" s="23" t="s">
        <v>14</v>
      </c>
      <c r="D39" s="23" t="s">
        <v>58</v>
      </c>
      <c r="E39" s="23" t="s">
        <v>66</v>
      </c>
      <c r="F39" s="23"/>
      <c r="G39" s="24">
        <v>50000</v>
      </c>
      <c r="H39" s="24">
        <f t="shared" ref="H39:I39" si="15">H40</f>
        <v>50000</v>
      </c>
      <c r="I39" s="24">
        <f t="shared" si="15"/>
        <v>50000</v>
      </c>
    </row>
    <row r="40" spans="1:9" ht="66.599999999999994" customHeight="1">
      <c r="A40" s="21" t="s">
        <v>43</v>
      </c>
      <c r="B40" s="19" t="s">
        <v>13</v>
      </c>
      <c r="C40" s="23" t="s">
        <v>14</v>
      </c>
      <c r="D40" s="23" t="s">
        <v>58</v>
      </c>
      <c r="E40" s="23" t="s">
        <v>66</v>
      </c>
      <c r="F40" s="23" t="s">
        <v>23</v>
      </c>
      <c r="G40" s="28">
        <v>50000</v>
      </c>
      <c r="H40" s="29">
        <v>50000</v>
      </c>
      <c r="I40" s="29">
        <v>50000</v>
      </c>
    </row>
    <row r="41" spans="1:9" ht="78.599999999999994" customHeight="1">
      <c r="A41" s="41" t="s">
        <v>67</v>
      </c>
      <c r="B41" s="15" t="s">
        <v>13</v>
      </c>
      <c r="C41" s="39" t="s">
        <v>14</v>
      </c>
      <c r="D41" s="39" t="s">
        <v>58</v>
      </c>
      <c r="E41" s="39" t="s">
        <v>68</v>
      </c>
      <c r="F41" s="39"/>
      <c r="G41" s="40">
        <v>5632456.6500000004</v>
      </c>
      <c r="H41" s="40">
        <f>H42</f>
        <v>1400000</v>
      </c>
      <c r="I41" s="40">
        <f t="shared" ref="I41" si="16">I42</f>
        <v>1400000</v>
      </c>
    </row>
    <row r="42" spans="1:9" ht="45.6" customHeight="1">
      <c r="A42" s="21" t="s">
        <v>69</v>
      </c>
      <c r="B42" s="25" t="s">
        <v>13</v>
      </c>
      <c r="C42" s="23" t="s">
        <v>14</v>
      </c>
      <c r="D42" s="23" t="s">
        <v>58</v>
      </c>
      <c r="E42" s="23" t="s">
        <v>70</v>
      </c>
      <c r="F42" s="23"/>
      <c r="G42" s="24">
        <v>5632456.6500000004</v>
      </c>
      <c r="H42" s="24">
        <f t="shared" ref="H42:I43" si="17">H43</f>
        <v>1400000</v>
      </c>
      <c r="I42" s="24">
        <f t="shared" si="17"/>
        <v>1400000</v>
      </c>
    </row>
    <row r="43" spans="1:9" ht="47.25" customHeight="1">
      <c r="A43" s="21" t="s">
        <v>71</v>
      </c>
      <c r="B43" s="22" t="s">
        <v>13</v>
      </c>
      <c r="C43" s="23" t="s">
        <v>14</v>
      </c>
      <c r="D43" s="23" t="s">
        <v>58</v>
      </c>
      <c r="E43" s="23" t="s">
        <v>72</v>
      </c>
      <c r="F43" s="23"/>
      <c r="G43" s="28">
        <v>5632456.6500000004</v>
      </c>
      <c r="H43" s="24">
        <f t="shared" si="17"/>
        <v>1400000</v>
      </c>
      <c r="I43" s="24">
        <f t="shared" si="17"/>
        <v>1400000</v>
      </c>
    </row>
    <row r="44" spans="1:9" ht="63.75" customHeight="1">
      <c r="A44" s="21" t="s">
        <v>43</v>
      </c>
      <c r="B44" s="25" t="s">
        <v>13</v>
      </c>
      <c r="C44" s="23" t="s">
        <v>14</v>
      </c>
      <c r="D44" s="23" t="s">
        <v>58</v>
      </c>
      <c r="E44" s="23" t="s">
        <v>72</v>
      </c>
      <c r="F44" s="23" t="s">
        <v>23</v>
      </c>
      <c r="G44" s="28">
        <v>2446022.66</v>
      </c>
      <c r="H44" s="29">
        <v>1400000</v>
      </c>
      <c r="I44" s="29">
        <v>1400000</v>
      </c>
    </row>
    <row r="45" spans="1:9" ht="54" customHeight="1">
      <c r="A45" s="42" t="s">
        <v>44</v>
      </c>
      <c r="B45" s="25" t="s">
        <v>13</v>
      </c>
      <c r="C45" s="23" t="s">
        <v>14</v>
      </c>
      <c r="D45" s="23" t="s">
        <v>58</v>
      </c>
      <c r="E45" s="23" t="s">
        <v>72</v>
      </c>
      <c r="F45" s="23" t="s">
        <v>45</v>
      </c>
      <c r="G45" s="28">
        <v>2926433.99</v>
      </c>
      <c r="H45" s="24"/>
      <c r="I45" s="24"/>
    </row>
    <row r="46" spans="1:9" ht="30">
      <c r="A46" s="41" t="s">
        <v>73</v>
      </c>
      <c r="B46" s="22" t="s">
        <v>13</v>
      </c>
      <c r="C46" s="39" t="s">
        <v>14</v>
      </c>
      <c r="D46" s="39" t="s">
        <v>58</v>
      </c>
      <c r="E46" s="39" t="s">
        <v>74</v>
      </c>
      <c r="F46" s="39"/>
      <c r="G46" s="24">
        <v>150000</v>
      </c>
      <c r="H46" s="24">
        <f>H47</f>
        <v>50000</v>
      </c>
      <c r="I46" s="24">
        <f t="shared" ref="H46:I48" si="18">I47</f>
        <v>50000</v>
      </c>
    </row>
    <row r="47" spans="1:9" ht="32.25" customHeight="1">
      <c r="A47" s="21" t="s">
        <v>75</v>
      </c>
      <c r="B47" s="19" t="s">
        <v>13</v>
      </c>
      <c r="C47" s="23" t="s">
        <v>14</v>
      </c>
      <c r="D47" s="23" t="s">
        <v>58</v>
      </c>
      <c r="E47" s="23" t="s">
        <v>76</v>
      </c>
      <c r="F47" s="23"/>
      <c r="G47" s="24">
        <v>150000</v>
      </c>
      <c r="H47" s="24">
        <f t="shared" si="18"/>
        <v>50000</v>
      </c>
      <c r="I47" s="24">
        <f t="shared" si="18"/>
        <v>50000</v>
      </c>
    </row>
    <row r="48" spans="1:9" ht="30">
      <c r="A48" s="21" t="s">
        <v>77</v>
      </c>
      <c r="B48" s="22" t="s">
        <v>13</v>
      </c>
      <c r="C48" s="23" t="s">
        <v>14</v>
      </c>
      <c r="D48" s="23" t="s">
        <v>58</v>
      </c>
      <c r="E48" s="23" t="s">
        <v>78</v>
      </c>
      <c r="F48" s="23"/>
      <c r="G48" s="24">
        <v>150000</v>
      </c>
      <c r="H48" s="24">
        <f t="shared" si="18"/>
        <v>50000</v>
      </c>
      <c r="I48" s="24">
        <f t="shared" si="18"/>
        <v>50000</v>
      </c>
    </row>
    <row r="49" spans="1:9" ht="44.25" customHeight="1">
      <c r="A49" s="21" t="s">
        <v>43</v>
      </c>
      <c r="B49" s="25" t="s">
        <v>13</v>
      </c>
      <c r="C49" s="23" t="s">
        <v>14</v>
      </c>
      <c r="D49" s="23" t="s">
        <v>58</v>
      </c>
      <c r="E49" s="23" t="s">
        <v>78</v>
      </c>
      <c r="F49" s="23" t="s">
        <v>23</v>
      </c>
      <c r="G49" s="28">
        <v>150000</v>
      </c>
      <c r="H49" s="24">
        <v>50000</v>
      </c>
      <c r="I49" s="24">
        <v>50000</v>
      </c>
    </row>
    <row r="50" spans="1:9" ht="23.25" customHeight="1">
      <c r="A50" s="18" t="s">
        <v>79</v>
      </c>
      <c r="B50" s="22" t="s">
        <v>13</v>
      </c>
      <c r="C50" s="20" t="s">
        <v>17</v>
      </c>
      <c r="D50" s="20" t="s">
        <v>15</v>
      </c>
      <c r="E50" s="20"/>
      <c r="F50" s="20"/>
      <c r="G50" s="17">
        <v>337735</v>
      </c>
      <c r="H50" s="17">
        <f t="shared" ref="H50:I53" si="19">H51</f>
        <v>293264</v>
      </c>
      <c r="I50" s="17">
        <f t="shared" si="19"/>
        <v>303851</v>
      </c>
    </row>
    <row r="51" spans="1:9" ht="33" customHeight="1">
      <c r="A51" s="21" t="s">
        <v>80</v>
      </c>
      <c r="B51" s="25" t="s">
        <v>13</v>
      </c>
      <c r="C51" s="23" t="s">
        <v>17</v>
      </c>
      <c r="D51" s="23" t="s">
        <v>81</v>
      </c>
      <c r="E51" s="23"/>
      <c r="F51" s="23"/>
      <c r="G51" s="24">
        <v>337735</v>
      </c>
      <c r="H51" s="24">
        <f t="shared" si="19"/>
        <v>293264</v>
      </c>
      <c r="I51" s="24">
        <f t="shared" si="19"/>
        <v>303851</v>
      </c>
    </row>
    <row r="52" spans="1:9" ht="30.75" customHeight="1">
      <c r="A52" s="21" t="s">
        <v>73</v>
      </c>
      <c r="B52" s="15" t="s">
        <v>13</v>
      </c>
      <c r="C52" s="23" t="s">
        <v>17</v>
      </c>
      <c r="D52" s="23" t="s">
        <v>81</v>
      </c>
      <c r="E52" s="23" t="s">
        <v>74</v>
      </c>
      <c r="F52" s="23"/>
      <c r="G52" s="24">
        <v>337735</v>
      </c>
      <c r="H52" s="24">
        <f t="shared" si="19"/>
        <v>293264</v>
      </c>
      <c r="I52" s="24">
        <f t="shared" si="19"/>
        <v>303851</v>
      </c>
    </row>
    <row r="53" spans="1:9" ht="32.25" customHeight="1">
      <c r="A53" s="21" t="s">
        <v>75</v>
      </c>
      <c r="B53" s="25" t="s">
        <v>13</v>
      </c>
      <c r="C53" s="23" t="s">
        <v>17</v>
      </c>
      <c r="D53" s="23" t="s">
        <v>81</v>
      </c>
      <c r="E53" s="23" t="s">
        <v>76</v>
      </c>
      <c r="F53" s="23"/>
      <c r="G53" s="24">
        <v>337735</v>
      </c>
      <c r="H53" s="24">
        <f t="shared" si="19"/>
        <v>293264</v>
      </c>
      <c r="I53" s="24">
        <f t="shared" si="19"/>
        <v>303851</v>
      </c>
    </row>
    <row r="54" spans="1:9" ht="50.25" customHeight="1">
      <c r="A54" s="21" t="s">
        <v>82</v>
      </c>
      <c r="B54" s="22" t="s">
        <v>13</v>
      </c>
      <c r="C54" s="23" t="s">
        <v>17</v>
      </c>
      <c r="D54" s="23" t="s">
        <v>81</v>
      </c>
      <c r="E54" s="23" t="s">
        <v>83</v>
      </c>
      <c r="F54" s="23"/>
      <c r="G54" s="24">
        <v>337735</v>
      </c>
      <c r="H54" s="24">
        <f t="shared" ref="H54:I54" si="20">H55+H56</f>
        <v>293264</v>
      </c>
      <c r="I54" s="24">
        <f t="shared" si="20"/>
        <v>303851</v>
      </c>
    </row>
    <row r="55" spans="1:9" ht="108.6" customHeight="1">
      <c r="A55" s="26" t="s">
        <v>25</v>
      </c>
      <c r="B55" s="43" t="s">
        <v>13</v>
      </c>
      <c r="C55" s="23" t="s">
        <v>17</v>
      </c>
      <c r="D55" s="23" t="s">
        <v>81</v>
      </c>
      <c r="E55" s="23" t="s">
        <v>83</v>
      </c>
      <c r="F55" s="23" t="s">
        <v>26</v>
      </c>
      <c r="G55" s="28">
        <v>300637</v>
      </c>
      <c r="H55" s="29">
        <v>238719</v>
      </c>
      <c r="I55" s="29">
        <v>238719</v>
      </c>
    </row>
    <row r="56" spans="1:9" ht="73.5" customHeight="1">
      <c r="A56" s="34" t="s">
        <v>43</v>
      </c>
      <c r="B56" s="44" t="s">
        <v>13</v>
      </c>
      <c r="C56" s="23" t="s">
        <v>17</v>
      </c>
      <c r="D56" s="23" t="s">
        <v>81</v>
      </c>
      <c r="E56" s="23" t="s">
        <v>83</v>
      </c>
      <c r="F56" s="23" t="s">
        <v>23</v>
      </c>
      <c r="G56" s="28">
        <v>37098</v>
      </c>
      <c r="H56" s="24">
        <v>54545</v>
      </c>
      <c r="I56" s="24">
        <v>65132</v>
      </c>
    </row>
    <row r="57" spans="1:9" ht="53.25" customHeight="1">
      <c r="A57" s="45" t="s">
        <v>84</v>
      </c>
      <c r="B57" s="25" t="s">
        <v>13</v>
      </c>
      <c r="C57" s="20" t="s">
        <v>81</v>
      </c>
      <c r="D57" s="20" t="s">
        <v>15</v>
      </c>
      <c r="E57" s="20"/>
      <c r="F57" s="20"/>
      <c r="G57" s="17">
        <v>1150000</v>
      </c>
      <c r="H57" s="17">
        <f>H58+H64</f>
        <v>5000</v>
      </c>
      <c r="I57" s="17">
        <f>I58+I64</f>
        <v>5000</v>
      </c>
    </row>
    <row r="58" spans="1:9" ht="15.75">
      <c r="A58" s="41" t="s">
        <v>85</v>
      </c>
      <c r="B58" s="22" t="s">
        <v>13</v>
      </c>
      <c r="C58" s="39" t="s">
        <v>81</v>
      </c>
      <c r="D58" s="39" t="s">
        <v>86</v>
      </c>
      <c r="E58" s="39"/>
      <c r="F58" s="39"/>
      <c r="G58" s="40">
        <v>200000</v>
      </c>
      <c r="H58" s="40">
        <f t="shared" ref="H58:I62" si="21">H59</f>
        <v>4000</v>
      </c>
      <c r="I58" s="40">
        <f t="shared" si="21"/>
        <v>4000</v>
      </c>
    </row>
    <row r="59" spans="1:9" ht="96.6" customHeight="1">
      <c r="A59" s="21" t="s">
        <v>87</v>
      </c>
      <c r="B59" s="25" t="s">
        <v>13</v>
      </c>
      <c r="C59" s="23" t="s">
        <v>81</v>
      </c>
      <c r="D59" s="23" t="s">
        <v>86</v>
      </c>
      <c r="E59" s="23" t="s">
        <v>88</v>
      </c>
      <c r="F59" s="23"/>
      <c r="G59" s="24">
        <v>200000</v>
      </c>
      <c r="H59" s="24">
        <f>H60</f>
        <v>4000</v>
      </c>
      <c r="I59" s="24">
        <f>I60</f>
        <v>4000</v>
      </c>
    </row>
    <row r="60" spans="1:9" ht="107.25" customHeight="1">
      <c r="A60" s="21" t="s">
        <v>89</v>
      </c>
      <c r="B60" s="22" t="s">
        <v>13</v>
      </c>
      <c r="C60" s="23" t="s">
        <v>81</v>
      </c>
      <c r="D60" s="23" t="s">
        <v>86</v>
      </c>
      <c r="E60" s="23" t="s">
        <v>90</v>
      </c>
      <c r="F60" s="23"/>
      <c r="G60" s="24">
        <v>200000</v>
      </c>
      <c r="H60" s="24">
        <f t="shared" si="21"/>
        <v>4000</v>
      </c>
      <c r="I60" s="24">
        <f t="shared" si="21"/>
        <v>4000</v>
      </c>
    </row>
    <row r="61" spans="1:9" ht="83.25" customHeight="1">
      <c r="A61" s="21" t="s">
        <v>91</v>
      </c>
      <c r="B61" s="25" t="s">
        <v>13</v>
      </c>
      <c r="C61" s="23" t="s">
        <v>81</v>
      </c>
      <c r="D61" s="23" t="s">
        <v>86</v>
      </c>
      <c r="E61" s="23" t="s">
        <v>92</v>
      </c>
      <c r="F61" s="23"/>
      <c r="G61" s="24">
        <v>20000</v>
      </c>
      <c r="H61" s="24">
        <f t="shared" si="21"/>
        <v>4000</v>
      </c>
      <c r="I61" s="24">
        <f t="shared" si="21"/>
        <v>4000</v>
      </c>
    </row>
    <row r="62" spans="1:9" ht="92.45" customHeight="1">
      <c r="A62" s="21" t="s">
        <v>93</v>
      </c>
      <c r="B62" s="15" t="s">
        <v>13</v>
      </c>
      <c r="C62" s="23" t="s">
        <v>81</v>
      </c>
      <c r="D62" s="23" t="s">
        <v>86</v>
      </c>
      <c r="E62" s="23" t="s">
        <v>94</v>
      </c>
      <c r="F62" s="23"/>
      <c r="G62" s="24">
        <v>200000</v>
      </c>
      <c r="H62" s="24">
        <f t="shared" si="21"/>
        <v>4000</v>
      </c>
      <c r="I62" s="24">
        <f t="shared" si="21"/>
        <v>4000</v>
      </c>
    </row>
    <row r="63" spans="1:9" ht="42.75" customHeight="1">
      <c r="A63" s="21" t="s">
        <v>43</v>
      </c>
      <c r="B63" s="19" t="s">
        <v>13</v>
      </c>
      <c r="C63" s="23" t="s">
        <v>81</v>
      </c>
      <c r="D63" s="23" t="s">
        <v>86</v>
      </c>
      <c r="E63" s="23" t="s">
        <v>94</v>
      </c>
      <c r="F63" s="23" t="s">
        <v>23</v>
      </c>
      <c r="G63" s="28">
        <v>200000</v>
      </c>
      <c r="H63" s="29">
        <v>4000</v>
      </c>
      <c r="I63" s="29">
        <v>4000</v>
      </c>
    </row>
    <row r="64" spans="1:9" ht="75.75" customHeight="1">
      <c r="A64" s="41" t="s">
        <v>95</v>
      </c>
      <c r="B64" s="22" t="s">
        <v>13</v>
      </c>
      <c r="C64" s="39" t="s">
        <v>81</v>
      </c>
      <c r="D64" s="39" t="s">
        <v>96</v>
      </c>
      <c r="E64" s="39"/>
      <c r="F64" s="39"/>
      <c r="G64" s="40">
        <v>475000</v>
      </c>
      <c r="H64" s="40">
        <f t="shared" ref="H64:I68" si="22">H65</f>
        <v>1000</v>
      </c>
      <c r="I64" s="40">
        <f t="shared" si="22"/>
        <v>1000</v>
      </c>
    </row>
    <row r="65" spans="1:9" ht="125.25" customHeight="1">
      <c r="A65" s="21" t="s">
        <v>97</v>
      </c>
      <c r="B65" s="25" t="s">
        <v>13</v>
      </c>
      <c r="C65" s="23" t="s">
        <v>81</v>
      </c>
      <c r="D65" s="23" t="s">
        <v>96</v>
      </c>
      <c r="E65" s="23" t="s">
        <v>88</v>
      </c>
      <c r="F65" s="23"/>
      <c r="G65" s="24">
        <v>475000</v>
      </c>
      <c r="H65" s="24">
        <f t="shared" si="22"/>
        <v>1000</v>
      </c>
      <c r="I65" s="24">
        <f t="shared" si="22"/>
        <v>1000</v>
      </c>
    </row>
    <row r="66" spans="1:9" ht="96.75" customHeight="1">
      <c r="A66" s="21" t="s">
        <v>98</v>
      </c>
      <c r="B66" s="22" t="s">
        <v>13</v>
      </c>
      <c r="C66" s="23" t="s">
        <v>81</v>
      </c>
      <c r="D66" s="23" t="s">
        <v>96</v>
      </c>
      <c r="E66" s="23" t="s">
        <v>99</v>
      </c>
      <c r="F66" s="23"/>
      <c r="G66" s="24">
        <v>475000</v>
      </c>
      <c r="H66" s="24">
        <f t="shared" si="22"/>
        <v>1000</v>
      </c>
      <c r="I66" s="24">
        <f t="shared" si="22"/>
        <v>1000</v>
      </c>
    </row>
    <row r="67" spans="1:9" ht="46.5" customHeight="1">
      <c r="A67" s="21" t="s">
        <v>100</v>
      </c>
      <c r="B67" s="25" t="s">
        <v>13</v>
      </c>
      <c r="C67" s="23" t="s">
        <v>81</v>
      </c>
      <c r="D67" s="23" t="s">
        <v>96</v>
      </c>
      <c r="E67" s="23" t="s">
        <v>101</v>
      </c>
      <c r="F67" s="23"/>
      <c r="G67" s="24">
        <v>475000</v>
      </c>
      <c r="H67" s="24">
        <f t="shared" si="22"/>
        <v>1000</v>
      </c>
      <c r="I67" s="24">
        <f t="shared" si="22"/>
        <v>1000</v>
      </c>
    </row>
    <row r="68" spans="1:9" ht="63" customHeight="1">
      <c r="A68" s="21" t="s">
        <v>102</v>
      </c>
      <c r="B68" s="22" t="s">
        <v>13</v>
      </c>
      <c r="C68" s="23" t="s">
        <v>81</v>
      </c>
      <c r="D68" s="23" t="s">
        <v>96</v>
      </c>
      <c r="E68" s="23" t="s">
        <v>103</v>
      </c>
      <c r="F68" s="23"/>
      <c r="G68" s="24">
        <v>475000</v>
      </c>
      <c r="H68" s="24">
        <f t="shared" si="22"/>
        <v>1000</v>
      </c>
      <c r="I68" s="24">
        <f t="shared" si="22"/>
        <v>1000</v>
      </c>
    </row>
    <row r="69" spans="1:9" ht="61.9" customHeight="1">
      <c r="A69" s="21" t="s">
        <v>43</v>
      </c>
      <c r="B69" s="19" t="s">
        <v>13</v>
      </c>
      <c r="C69" s="23" t="s">
        <v>81</v>
      </c>
      <c r="D69" s="23" t="s">
        <v>96</v>
      </c>
      <c r="E69" s="23" t="s">
        <v>103</v>
      </c>
      <c r="F69" s="23" t="s">
        <v>23</v>
      </c>
      <c r="G69" s="28">
        <v>475000</v>
      </c>
      <c r="H69" s="29">
        <v>1000</v>
      </c>
      <c r="I69" s="29">
        <v>1000</v>
      </c>
    </row>
    <row r="70" spans="1:9" ht="15.75">
      <c r="A70" s="18" t="s">
        <v>104</v>
      </c>
      <c r="B70" s="22" t="s">
        <v>13</v>
      </c>
      <c r="C70" s="20" t="s">
        <v>28</v>
      </c>
      <c r="D70" s="20" t="s">
        <v>15</v>
      </c>
      <c r="E70" s="20"/>
      <c r="F70" s="20"/>
      <c r="G70" s="17">
        <f>G71</f>
        <v>5000</v>
      </c>
      <c r="H70" s="17">
        <f t="shared" ref="H70:I70" si="23">H71</f>
        <v>5000</v>
      </c>
      <c r="I70" s="17">
        <f t="shared" si="23"/>
        <v>5000</v>
      </c>
    </row>
    <row r="71" spans="1:9" ht="37.5" customHeight="1">
      <c r="A71" s="18" t="s">
        <v>105</v>
      </c>
      <c r="B71" s="25" t="s">
        <v>13</v>
      </c>
      <c r="C71" s="20" t="s">
        <v>28</v>
      </c>
      <c r="D71" s="20" t="s">
        <v>106</v>
      </c>
      <c r="E71" s="20"/>
      <c r="F71" s="20"/>
      <c r="G71" s="17">
        <v>5000</v>
      </c>
      <c r="H71" s="17">
        <f t="shared" ref="H71:I75" si="24">H72</f>
        <v>5000</v>
      </c>
      <c r="I71" s="17">
        <f t="shared" si="24"/>
        <v>5000</v>
      </c>
    </row>
    <row r="72" spans="1:9" ht="73.5" customHeight="1">
      <c r="A72" s="21" t="s">
        <v>107</v>
      </c>
      <c r="B72" s="22" t="s">
        <v>13</v>
      </c>
      <c r="C72" s="23" t="s">
        <v>28</v>
      </c>
      <c r="D72" s="23" t="s">
        <v>106</v>
      </c>
      <c r="E72" s="23" t="s">
        <v>108</v>
      </c>
      <c r="F72" s="23"/>
      <c r="G72" s="24">
        <v>5000</v>
      </c>
      <c r="H72" s="24">
        <f t="shared" si="24"/>
        <v>5000</v>
      </c>
      <c r="I72" s="24">
        <f t="shared" si="24"/>
        <v>5000</v>
      </c>
    </row>
    <row r="73" spans="1:9" ht="47.25" customHeight="1">
      <c r="A73" s="21" t="s">
        <v>109</v>
      </c>
      <c r="B73" s="25" t="s">
        <v>13</v>
      </c>
      <c r="C73" s="23" t="s">
        <v>28</v>
      </c>
      <c r="D73" s="23" t="s">
        <v>106</v>
      </c>
      <c r="E73" s="23" t="s">
        <v>110</v>
      </c>
      <c r="F73" s="23"/>
      <c r="G73" s="24">
        <v>5000</v>
      </c>
      <c r="H73" s="24">
        <f t="shared" si="24"/>
        <v>5000</v>
      </c>
      <c r="I73" s="24">
        <f t="shared" si="24"/>
        <v>5000</v>
      </c>
    </row>
    <row r="74" spans="1:9" ht="111" customHeight="1">
      <c r="A74" s="21" t="s">
        <v>111</v>
      </c>
      <c r="B74" s="22" t="s">
        <v>13</v>
      </c>
      <c r="C74" s="23" t="s">
        <v>28</v>
      </c>
      <c r="D74" s="23" t="s">
        <v>106</v>
      </c>
      <c r="E74" s="23" t="s">
        <v>112</v>
      </c>
      <c r="F74" s="23"/>
      <c r="G74" s="24">
        <v>5000</v>
      </c>
      <c r="H74" s="24">
        <f t="shared" si="24"/>
        <v>5000</v>
      </c>
      <c r="I74" s="24">
        <f t="shared" si="24"/>
        <v>5000</v>
      </c>
    </row>
    <row r="75" spans="1:9" ht="84" customHeight="1">
      <c r="A75" s="21" t="s">
        <v>113</v>
      </c>
      <c r="B75" s="19" t="s">
        <v>13</v>
      </c>
      <c r="C75" s="23" t="s">
        <v>28</v>
      </c>
      <c r="D75" s="23" t="s">
        <v>106</v>
      </c>
      <c r="E75" s="23" t="s">
        <v>114</v>
      </c>
      <c r="F75" s="23"/>
      <c r="G75" s="24">
        <v>5000</v>
      </c>
      <c r="H75" s="24">
        <f t="shared" si="24"/>
        <v>5000</v>
      </c>
      <c r="I75" s="24">
        <f t="shared" si="24"/>
        <v>5000</v>
      </c>
    </row>
    <row r="76" spans="1:9" ht="55.15" customHeight="1">
      <c r="A76" s="21" t="s">
        <v>43</v>
      </c>
      <c r="B76" s="15" t="s">
        <v>13</v>
      </c>
      <c r="C76" s="23" t="s">
        <v>28</v>
      </c>
      <c r="D76" s="23" t="s">
        <v>106</v>
      </c>
      <c r="E76" s="23" t="s">
        <v>114</v>
      </c>
      <c r="F76" s="23" t="s">
        <v>23</v>
      </c>
      <c r="G76" s="28">
        <v>5000</v>
      </c>
      <c r="H76" s="29">
        <v>5000</v>
      </c>
      <c r="I76" s="29">
        <v>5000</v>
      </c>
    </row>
    <row r="77" spans="1:9" ht="15.75">
      <c r="A77" s="18" t="s">
        <v>115</v>
      </c>
      <c r="B77" s="25" t="s">
        <v>13</v>
      </c>
      <c r="C77" s="20" t="s">
        <v>116</v>
      </c>
      <c r="D77" s="20" t="s">
        <v>15</v>
      </c>
      <c r="E77" s="20"/>
      <c r="F77" s="20"/>
      <c r="G77" s="17">
        <f>G78</f>
        <v>5972167.96</v>
      </c>
      <c r="H77" s="17">
        <f t="shared" ref="H77:I77" si="25">H78</f>
        <v>5959060</v>
      </c>
      <c r="I77" s="17">
        <f t="shared" si="25"/>
        <v>5874150</v>
      </c>
    </row>
    <row r="78" spans="1:9">
      <c r="A78" s="41" t="s">
        <v>117</v>
      </c>
      <c r="B78" s="22" t="s">
        <v>13</v>
      </c>
      <c r="C78" s="46" t="s">
        <v>116</v>
      </c>
      <c r="D78" s="46" t="s">
        <v>81</v>
      </c>
      <c r="E78" s="46"/>
      <c r="F78" s="46"/>
      <c r="G78" s="47">
        <v>5972167.96</v>
      </c>
      <c r="H78" s="47">
        <f>H79+H91</f>
        <v>5959060</v>
      </c>
      <c r="I78" s="47">
        <f>I79+I91</f>
        <v>5874150</v>
      </c>
    </row>
    <row r="79" spans="1:9" ht="112.5" customHeight="1">
      <c r="A79" s="18" t="s">
        <v>118</v>
      </c>
      <c r="B79" s="19" t="s">
        <v>13</v>
      </c>
      <c r="C79" s="39" t="s">
        <v>116</v>
      </c>
      <c r="D79" s="39" t="s">
        <v>81</v>
      </c>
      <c r="E79" s="20" t="s">
        <v>119</v>
      </c>
      <c r="F79" s="39"/>
      <c r="G79" s="40">
        <v>1826073.96</v>
      </c>
      <c r="H79" s="40">
        <f t="shared" ref="H79:I79" si="26">H80</f>
        <v>10000</v>
      </c>
      <c r="I79" s="40">
        <f t="shared" si="26"/>
        <v>10000</v>
      </c>
    </row>
    <row r="80" spans="1:9" ht="90" customHeight="1">
      <c r="A80" s="21" t="s">
        <v>120</v>
      </c>
      <c r="B80" s="22" t="s">
        <v>13</v>
      </c>
      <c r="C80" s="23" t="s">
        <v>116</v>
      </c>
      <c r="D80" s="23" t="s">
        <v>81</v>
      </c>
      <c r="E80" s="23" t="s">
        <v>121</v>
      </c>
      <c r="F80" s="23"/>
      <c r="G80" s="24">
        <v>1826073.96</v>
      </c>
      <c r="H80" s="24">
        <f t="shared" ref="H80:I80" si="27">H85+H83</f>
        <v>10000</v>
      </c>
      <c r="I80" s="24">
        <f t="shared" si="27"/>
        <v>10000</v>
      </c>
    </row>
    <row r="81" spans="1:9" ht="84.75" customHeight="1">
      <c r="A81" s="21" t="s">
        <v>122</v>
      </c>
      <c r="B81" s="25" t="s">
        <v>13</v>
      </c>
      <c r="C81" s="23" t="s">
        <v>116</v>
      </c>
      <c r="D81" s="23" t="s">
        <v>81</v>
      </c>
      <c r="E81" s="23" t="s">
        <v>123</v>
      </c>
      <c r="F81" s="23"/>
      <c r="G81" s="24">
        <v>1826073.96</v>
      </c>
      <c r="H81" s="24">
        <f t="shared" ref="H81:I82" si="28">H82</f>
        <v>5000</v>
      </c>
      <c r="I81" s="24">
        <f t="shared" si="28"/>
        <v>5000</v>
      </c>
    </row>
    <row r="82" spans="1:9" ht="69" customHeight="1">
      <c r="A82" s="21" t="s">
        <v>124</v>
      </c>
      <c r="B82" s="15" t="s">
        <v>13</v>
      </c>
      <c r="C82" s="23" t="s">
        <v>116</v>
      </c>
      <c r="D82" s="23" t="s">
        <v>81</v>
      </c>
      <c r="E82" s="23" t="s">
        <v>125</v>
      </c>
      <c r="F82" s="39"/>
      <c r="G82" s="24">
        <v>804600</v>
      </c>
      <c r="H82" s="24">
        <f t="shared" si="28"/>
        <v>5000</v>
      </c>
      <c r="I82" s="24">
        <f t="shared" si="28"/>
        <v>5000</v>
      </c>
    </row>
    <row r="83" spans="1:9" ht="61.9" customHeight="1">
      <c r="A83" s="48" t="s">
        <v>43</v>
      </c>
      <c r="B83" s="19" t="s">
        <v>13</v>
      </c>
      <c r="C83" s="23" t="s">
        <v>116</v>
      </c>
      <c r="D83" s="23" t="s">
        <v>81</v>
      </c>
      <c r="E83" s="23" t="s">
        <v>125</v>
      </c>
      <c r="F83" s="23" t="s">
        <v>23</v>
      </c>
      <c r="G83" s="28">
        <v>804600</v>
      </c>
      <c r="H83" s="29">
        <v>5000</v>
      </c>
      <c r="I83" s="29">
        <v>5000</v>
      </c>
    </row>
    <row r="84" spans="1:9" ht="99.6" customHeight="1">
      <c r="A84" s="34" t="s">
        <v>126</v>
      </c>
      <c r="B84" s="49" t="s">
        <v>13</v>
      </c>
      <c r="C84" s="23" t="s">
        <v>116</v>
      </c>
      <c r="D84" s="23" t="s">
        <v>81</v>
      </c>
      <c r="E84" s="23" t="s">
        <v>127</v>
      </c>
      <c r="F84" s="39"/>
      <c r="G84" s="24">
        <v>1021473.96</v>
      </c>
      <c r="H84" s="24">
        <f t="shared" ref="H84:I84" si="29">H85</f>
        <v>5000</v>
      </c>
      <c r="I84" s="24">
        <f t="shared" si="29"/>
        <v>5000</v>
      </c>
    </row>
    <row r="85" spans="1:9" ht="61.15" customHeight="1">
      <c r="A85" s="50" t="s">
        <v>43</v>
      </c>
      <c r="B85" s="25" t="s">
        <v>13</v>
      </c>
      <c r="C85" s="23" t="s">
        <v>116</v>
      </c>
      <c r="D85" s="23" t="s">
        <v>81</v>
      </c>
      <c r="E85" s="23" t="s">
        <v>127</v>
      </c>
      <c r="F85" s="23" t="s">
        <v>23</v>
      </c>
      <c r="G85" s="28">
        <v>1021473.96</v>
      </c>
      <c r="H85" s="29">
        <v>5000</v>
      </c>
      <c r="I85" s="29">
        <v>5000</v>
      </c>
    </row>
    <row r="86" spans="1:9" ht="84" customHeight="1">
      <c r="A86" s="50" t="s">
        <v>128</v>
      </c>
      <c r="B86" s="25" t="s">
        <v>13</v>
      </c>
      <c r="C86" s="23" t="s">
        <v>116</v>
      </c>
      <c r="D86" s="23" t="s">
        <v>81</v>
      </c>
      <c r="E86" s="23" t="s">
        <v>129</v>
      </c>
      <c r="F86" s="23"/>
      <c r="G86" s="28">
        <v>1865028</v>
      </c>
      <c r="H86" s="51"/>
      <c r="I86" s="51"/>
    </row>
    <row r="87" spans="1:9" ht="89.1" customHeight="1">
      <c r="A87" s="52" t="s">
        <v>130</v>
      </c>
      <c r="B87" s="22" t="s">
        <v>13</v>
      </c>
      <c r="C87" s="39" t="s">
        <v>116</v>
      </c>
      <c r="D87" s="39" t="s">
        <v>81</v>
      </c>
      <c r="E87" s="39" t="s">
        <v>131</v>
      </c>
      <c r="F87" s="39"/>
      <c r="G87" s="40">
        <v>1865028</v>
      </c>
      <c r="H87" s="53"/>
      <c r="I87" s="53"/>
    </row>
    <row r="88" spans="1:9" ht="54" customHeight="1">
      <c r="A88" s="52" t="s">
        <v>132</v>
      </c>
      <c r="B88" s="22" t="s">
        <v>13</v>
      </c>
      <c r="C88" s="39" t="s">
        <v>116</v>
      </c>
      <c r="D88" s="39" t="s">
        <v>81</v>
      </c>
      <c r="E88" s="39" t="s">
        <v>133</v>
      </c>
      <c r="F88" s="39"/>
      <c r="G88" s="40">
        <v>1865028</v>
      </c>
      <c r="H88" s="53"/>
      <c r="I88" s="53"/>
    </row>
    <row r="89" spans="1:9" ht="54" customHeight="1">
      <c r="A89" s="52" t="s">
        <v>134</v>
      </c>
      <c r="B89" s="22" t="s">
        <v>13</v>
      </c>
      <c r="C89" s="39" t="s">
        <v>116</v>
      </c>
      <c r="D89" s="39" t="s">
        <v>81</v>
      </c>
      <c r="E89" s="39" t="s">
        <v>135</v>
      </c>
      <c r="F89" s="39"/>
      <c r="G89" s="40">
        <v>1865028</v>
      </c>
      <c r="H89" s="53"/>
      <c r="I89" s="53"/>
    </row>
    <row r="90" spans="1:9" ht="54" customHeight="1">
      <c r="A90" s="52" t="s">
        <v>136</v>
      </c>
      <c r="B90" s="22" t="s">
        <v>13</v>
      </c>
      <c r="C90" s="39" t="s">
        <v>116</v>
      </c>
      <c r="D90" s="39" t="s">
        <v>81</v>
      </c>
      <c r="E90" s="39" t="s">
        <v>135</v>
      </c>
      <c r="F90" s="39" t="s">
        <v>23</v>
      </c>
      <c r="G90" s="40">
        <v>1865028</v>
      </c>
      <c r="H90" s="53"/>
      <c r="I90" s="53"/>
    </row>
    <row r="91" spans="1:9" ht="54" customHeight="1">
      <c r="A91" s="41" t="s">
        <v>73</v>
      </c>
      <c r="B91" s="22" t="s">
        <v>13</v>
      </c>
      <c r="C91" s="39" t="s">
        <v>116</v>
      </c>
      <c r="D91" s="39" t="s">
        <v>81</v>
      </c>
      <c r="E91" s="39" t="s">
        <v>74</v>
      </c>
      <c r="F91" s="39"/>
      <c r="G91" s="40">
        <v>2281066</v>
      </c>
      <c r="H91" s="40">
        <f t="shared" ref="H91:I92" si="30">H92</f>
        <v>5949060</v>
      </c>
      <c r="I91" s="40">
        <f t="shared" si="30"/>
        <v>5864150</v>
      </c>
    </row>
    <row r="92" spans="1:9" ht="33.75" customHeight="1">
      <c r="A92" s="41" t="s">
        <v>75</v>
      </c>
      <c r="B92" s="19" t="s">
        <v>13</v>
      </c>
      <c r="C92" s="46" t="s">
        <v>116</v>
      </c>
      <c r="D92" s="46" t="s">
        <v>81</v>
      </c>
      <c r="E92" s="46" t="s">
        <v>76</v>
      </c>
      <c r="F92" s="46"/>
      <c r="G92" s="47">
        <v>2281066</v>
      </c>
      <c r="H92" s="47">
        <f t="shared" si="30"/>
        <v>5949060</v>
      </c>
      <c r="I92" s="47">
        <f t="shared" si="30"/>
        <v>5864150</v>
      </c>
    </row>
    <row r="93" spans="1:9" ht="33.75" customHeight="1">
      <c r="A93" s="21" t="s">
        <v>137</v>
      </c>
      <c r="B93" s="22" t="s">
        <v>13</v>
      </c>
      <c r="C93" s="23" t="s">
        <v>116</v>
      </c>
      <c r="D93" s="23" t="s">
        <v>81</v>
      </c>
      <c r="E93" s="23" t="s">
        <v>138</v>
      </c>
      <c r="F93" s="23"/>
      <c r="G93" s="24">
        <v>1282296</v>
      </c>
      <c r="H93" s="24">
        <f t="shared" ref="H93:I93" si="31">H94</f>
        <v>5949060</v>
      </c>
      <c r="I93" s="24">
        <f t="shared" si="31"/>
        <v>5864150</v>
      </c>
    </row>
    <row r="94" spans="1:9" ht="46.5" customHeight="1">
      <c r="A94" s="48" t="s">
        <v>43</v>
      </c>
      <c r="B94" s="15" t="s">
        <v>13</v>
      </c>
      <c r="C94" s="54" t="s">
        <v>116</v>
      </c>
      <c r="D94" s="54" t="s">
        <v>81</v>
      </c>
      <c r="E94" s="54" t="s">
        <v>138</v>
      </c>
      <c r="F94" s="54" t="s">
        <v>23</v>
      </c>
      <c r="G94" s="55">
        <v>1282296</v>
      </c>
      <c r="H94" s="56">
        <f>5849057+3+100000</f>
        <v>5949060</v>
      </c>
      <c r="I94" s="56">
        <f>5764147+3+100000</f>
        <v>5864150</v>
      </c>
    </row>
    <row r="95" spans="1:9" ht="101.25" customHeight="1">
      <c r="A95" s="34" t="s">
        <v>139</v>
      </c>
      <c r="B95" s="19" t="s">
        <v>13</v>
      </c>
      <c r="C95" s="54" t="s">
        <v>116</v>
      </c>
      <c r="D95" s="54" t="s">
        <v>81</v>
      </c>
      <c r="E95" s="57" t="s">
        <v>140</v>
      </c>
      <c r="F95" s="57"/>
      <c r="G95" s="58">
        <v>360822</v>
      </c>
      <c r="H95" s="59">
        <f t="shared" ref="H95:I95" si="32">H96</f>
        <v>0</v>
      </c>
      <c r="I95" s="59">
        <f t="shared" si="32"/>
        <v>0</v>
      </c>
    </row>
    <row r="96" spans="1:9" ht="46.5" customHeight="1">
      <c r="A96" s="34" t="s">
        <v>136</v>
      </c>
      <c r="B96" s="22" t="s">
        <v>13</v>
      </c>
      <c r="C96" s="54" t="s">
        <v>116</v>
      </c>
      <c r="D96" s="54" t="s">
        <v>81</v>
      </c>
      <c r="E96" s="57" t="s">
        <v>140</v>
      </c>
      <c r="F96" s="57">
        <v>200</v>
      </c>
      <c r="G96" s="60">
        <v>360822</v>
      </c>
      <c r="H96" s="61">
        <v>0</v>
      </c>
      <c r="I96" s="61">
        <v>0</v>
      </c>
    </row>
    <row r="97" spans="1:9" ht="114" customHeight="1">
      <c r="A97" s="34" t="s">
        <v>141</v>
      </c>
      <c r="B97" s="25" t="s">
        <v>13</v>
      </c>
      <c r="C97" s="54" t="s">
        <v>116</v>
      </c>
      <c r="D97" s="54" t="s">
        <v>81</v>
      </c>
      <c r="E97" s="57" t="s">
        <v>142</v>
      </c>
      <c r="F97" s="57"/>
      <c r="G97" s="58">
        <v>240549.6</v>
      </c>
      <c r="H97" s="59">
        <f t="shared" ref="H97:I97" si="33">H98</f>
        <v>0</v>
      </c>
      <c r="I97" s="59">
        <f t="shared" si="33"/>
        <v>0</v>
      </c>
    </row>
    <row r="98" spans="1:9" ht="46.5" customHeight="1">
      <c r="A98" s="34" t="s">
        <v>136</v>
      </c>
      <c r="B98" s="22" t="s">
        <v>13</v>
      </c>
      <c r="C98" s="54" t="s">
        <v>116</v>
      </c>
      <c r="D98" s="54" t="s">
        <v>81</v>
      </c>
      <c r="E98" s="57" t="s">
        <v>142</v>
      </c>
      <c r="F98" s="57">
        <v>200</v>
      </c>
      <c r="G98" s="60">
        <v>240549.6</v>
      </c>
      <c r="H98" s="61">
        <v>0</v>
      </c>
      <c r="I98" s="61">
        <v>0</v>
      </c>
    </row>
    <row r="99" spans="1:9" ht="21.75" customHeight="1">
      <c r="A99" s="30" t="s">
        <v>143</v>
      </c>
      <c r="B99" s="15" t="s">
        <v>13</v>
      </c>
      <c r="C99" s="62" t="s">
        <v>96</v>
      </c>
      <c r="D99" s="62" t="s">
        <v>15</v>
      </c>
      <c r="E99" s="62"/>
      <c r="F99" s="62"/>
      <c r="G99" s="63">
        <v>1050000</v>
      </c>
      <c r="H99" s="63">
        <f t="shared" ref="H99:I99" si="34">H100+H105</f>
        <v>1050000</v>
      </c>
      <c r="I99" s="63">
        <f t="shared" si="34"/>
        <v>1050000</v>
      </c>
    </row>
    <row r="100" spans="1:9" ht="23.25" customHeight="1">
      <c r="A100" s="41" t="s">
        <v>144</v>
      </c>
      <c r="B100" s="25" t="s">
        <v>13</v>
      </c>
      <c r="C100" s="39" t="s">
        <v>96</v>
      </c>
      <c r="D100" s="39" t="s">
        <v>14</v>
      </c>
      <c r="E100" s="39"/>
      <c r="F100" s="39"/>
      <c r="G100" s="40">
        <v>1000000</v>
      </c>
      <c r="H100" s="40">
        <f t="shared" ref="H100:I102" si="35">H101</f>
        <v>1000000</v>
      </c>
      <c r="I100" s="40">
        <f t="shared" si="35"/>
        <v>1000000</v>
      </c>
    </row>
    <row r="101" spans="1:9" ht="55.5" customHeight="1">
      <c r="A101" s="21" t="s">
        <v>145</v>
      </c>
      <c r="B101" s="22" t="s">
        <v>13</v>
      </c>
      <c r="C101" s="23" t="s">
        <v>96</v>
      </c>
      <c r="D101" s="23" t="s">
        <v>14</v>
      </c>
      <c r="E101" s="23" t="s">
        <v>74</v>
      </c>
      <c r="F101" s="23"/>
      <c r="G101" s="24">
        <v>1000000</v>
      </c>
      <c r="H101" s="24">
        <f t="shared" si="35"/>
        <v>1000000</v>
      </c>
      <c r="I101" s="24">
        <f t="shared" si="35"/>
        <v>1000000</v>
      </c>
    </row>
    <row r="102" spans="1:9" ht="37.5" customHeight="1">
      <c r="A102" s="41" t="s">
        <v>75</v>
      </c>
      <c r="B102" s="25" t="s">
        <v>13</v>
      </c>
      <c r="C102" s="23" t="s">
        <v>96</v>
      </c>
      <c r="D102" s="23" t="s">
        <v>14</v>
      </c>
      <c r="E102" s="23" t="s">
        <v>76</v>
      </c>
      <c r="F102" s="23"/>
      <c r="G102" s="24">
        <v>1000000</v>
      </c>
      <c r="H102" s="24">
        <f t="shared" si="35"/>
        <v>1000000</v>
      </c>
      <c r="I102" s="24">
        <f t="shared" si="35"/>
        <v>1000000</v>
      </c>
    </row>
    <row r="103" spans="1:9" ht="50.25" customHeight="1">
      <c r="A103" s="21" t="s">
        <v>146</v>
      </c>
      <c r="B103" s="22" t="s">
        <v>13</v>
      </c>
      <c r="C103" s="23" t="s">
        <v>96</v>
      </c>
      <c r="D103" s="23" t="s">
        <v>14</v>
      </c>
      <c r="E103" s="23" t="s">
        <v>147</v>
      </c>
      <c r="F103" s="23"/>
      <c r="G103" s="24">
        <v>1000000</v>
      </c>
      <c r="H103" s="24">
        <f t="shared" ref="H103:I103" si="36">H104</f>
        <v>1000000</v>
      </c>
      <c r="I103" s="24">
        <f t="shared" si="36"/>
        <v>1000000</v>
      </c>
    </row>
    <row r="104" spans="1:9" ht="39" customHeight="1">
      <c r="A104" s="21" t="s">
        <v>148</v>
      </c>
      <c r="B104" s="19" t="s">
        <v>13</v>
      </c>
      <c r="C104" s="23" t="s">
        <v>96</v>
      </c>
      <c r="D104" s="23" t="s">
        <v>14</v>
      </c>
      <c r="E104" s="23" t="s">
        <v>147</v>
      </c>
      <c r="F104" s="23" t="s">
        <v>149</v>
      </c>
      <c r="G104" s="64">
        <v>1000000</v>
      </c>
      <c r="H104" s="29">
        <v>1000000</v>
      </c>
      <c r="I104" s="29">
        <v>1000000</v>
      </c>
    </row>
    <row r="105" spans="1:9" ht="24" customHeight="1">
      <c r="A105" s="41" t="s">
        <v>150</v>
      </c>
      <c r="B105" s="15" t="s">
        <v>13</v>
      </c>
      <c r="C105" s="39" t="s">
        <v>96</v>
      </c>
      <c r="D105" s="39" t="s">
        <v>28</v>
      </c>
      <c r="E105" s="39"/>
      <c r="F105" s="39"/>
      <c r="G105" s="40">
        <v>50000</v>
      </c>
      <c r="H105" s="40">
        <f t="shared" ref="H105:I108" si="37">H106</f>
        <v>50000</v>
      </c>
      <c r="I105" s="40">
        <f t="shared" si="37"/>
        <v>50000</v>
      </c>
    </row>
    <row r="106" spans="1:9" ht="49.5" customHeight="1">
      <c r="A106" s="21" t="s">
        <v>145</v>
      </c>
      <c r="B106" s="25" t="s">
        <v>13</v>
      </c>
      <c r="C106" s="23" t="s">
        <v>96</v>
      </c>
      <c r="D106" s="23" t="s">
        <v>28</v>
      </c>
      <c r="E106" s="23" t="s">
        <v>74</v>
      </c>
      <c r="F106" s="23"/>
      <c r="G106" s="24">
        <v>50000</v>
      </c>
      <c r="H106" s="24">
        <f t="shared" si="37"/>
        <v>50000</v>
      </c>
      <c r="I106" s="24">
        <f t="shared" si="37"/>
        <v>50000</v>
      </c>
    </row>
    <row r="107" spans="1:9" ht="49.5" customHeight="1">
      <c r="A107" s="41" t="s">
        <v>75</v>
      </c>
      <c r="B107" s="22" t="s">
        <v>13</v>
      </c>
      <c r="C107" s="23" t="s">
        <v>96</v>
      </c>
      <c r="D107" s="23" t="s">
        <v>28</v>
      </c>
      <c r="E107" s="23" t="s">
        <v>76</v>
      </c>
      <c r="F107" s="23"/>
      <c r="G107" s="24">
        <v>50000</v>
      </c>
      <c r="H107" s="24">
        <f t="shared" si="37"/>
        <v>50000</v>
      </c>
      <c r="I107" s="24">
        <f t="shared" si="37"/>
        <v>50000</v>
      </c>
    </row>
    <row r="108" spans="1:9" ht="42.75" customHeight="1">
      <c r="A108" s="21" t="s">
        <v>151</v>
      </c>
      <c r="B108" s="25" t="s">
        <v>13</v>
      </c>
      <c r="C108" s="23" t="s">
        <v>96</v>
      </c>
      <c r="D108" s="23" t="s">
        <v>28</v>
      </c>
      <c r="E108" s="23" t="s">
        <v>152</v>
      </c>
      <c r="F108" s="23"/>
      <c r="G108" s="24">
        <v>50000</v>
      </c>
      <c r="H108" s="24">
        <f t="shared" si="37"/>
        <v>50000</v>
      </c>
      <c r="I108" s="24">
        <f t="shared" si="37"/>
        <v>50000</v>
      </c>
    </row>
    <row r="109" spans="1:9" ht="48.75" customHeight="1">
      <c r="A109" s="21" t="s">
        <v>43</v>
      </c>
      <c r="B109" s="22" t="s">
        <v>13</v>
      </c>
      <c r="C109" s="23" t="s">
        <v>96</v>
      </c>
      <c r="D109" s="23" t="s">
        <v>28</v>
      </c>
      <c r="E109" s="23" t="s">
        <v>152</v>
      </c>
      <c r="F109" s="23" t="s">
        <v>23</v>
      </c>
      <c r="G109" s="64">
        <v>50000</v>
      </c>
      <c r="H109" s="29">
        <v>50000</v>
      </c>
      <c r="I109" s="29">
        <v>50000</v>
      </c>
    </row>
  </sheetData>
  <mergeCells count="3">
    <mergeCell ref="G2:I2"/>
    <mergeCell ref="E3:I3"/>
    <mergeCell ref="A4:I4"/>
  </mergeCells>
  <pageMargins left="0.70866141732283505" right="0.118110236220472" top="0.15748031496063" bottom="0.196850393700787" header="0.31496062992126" footer="0.31496062992126"/>
  <pageSetup paperSize="9" scale="62" orientation="portrait"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5"/>
  <sheetData/>
  <pageMargins left="0.7" right="0.7" top="0.75" bottom="0.75" header="0.3" footer="0.3"/>
  <pageSetup paperSize="9" orientation="portrait" horizontalDpi="180" verticalDpi="18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5"/>
  <sheetData/>
  <pageMargins left="0.7" right="0.7" top="0.75" bottom="0.75" header="0.3" footer="0.3"/>
  <pageSetup paperSize="9" orientation="portrait" horizontalDpi="180" verticalDpi="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Администратор</cp:lastModifiedBy>
  <dcterms:created xsi:type="dcterms:W3CDTF">2006-09-28T05:33:00Z</dcterms:created>
  <dcterms:modified xsi:type="dcterms:W3CDTF">2024-10-31T12:55:37Z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70D739DD97C341119B9007769C47FC1C_13</vt:lpwstr>
  </property>
  <property fmtid="{D5CDD505-2E9C-101B-9397-08002B2CF9AE}" pid="3" name="KSOProductBuildVer">
    <vt:lpwstr>1049-12.2.0.18607</vt:lpwstr>
  </property>
</Properties>
</file>