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filterPrivacy="1" defaultThemeVersion="124226"/>
  <bookViews>
    <workbookView xWindow="-120" yWindow="-120" windowWidth="29040" windowHeight="15840"/>
  </bookViews>
  <sheets>
    <sheet name="Лист1" sheetId="1" r:id="rId1"/>
    <sheet name="Лист2" sheetId="2" r:id="rId2"/>
    <sheet name="Лист3" sheetId="3" r:id="rId3"/>
  </sheets>
  <calcPr calcId="125725" refMode="R1C1"/>
</workbook>
</file>

<file path=xl/calcChain.xml><?xml version="1.0" encoding="utf-8"?>
<calcChain xmlns="http://schemas.openxmlformats.org/spreadsheetml/2006/main">
  <c r="H113" i="1"/>
  <c r="H112" s="1"/>
  <c r="H111" s="1"/>
  <c r="H110" s="1"/>
  <c r="H108"/>
  <c r="H107" s="1"/>
  <c r="H106" s="1"/>
  <c r="H105" s="1"/>
  <c r="H102"/>
  <c r="H94"/>
  <c r="H93"/>
  <c r="H91"/>
  <c r="H89"/>
  <c r="H87"/>
  <c r="H85"/>
  <c r="H83"/>
  <c r="H81"/>
  <c r="H79"/>
  <c r="H78"/>
  <c r="H77"/>
  <c r="H75"/>
  <c r="H73"/>
  <c r="H72" s="1"/>
  <c r="H71"/>
  <c r="H70" s="1"/>
  <c r="H66"/>
  <c r="H65" s="1"/>
  <c r="H64" s="1"/>
  <c r="H63" s="1"/>
  <c r="H62" s="1"/>
  <c r="H61" s="1"/>
  <c r="H59"/>
  <c r="H58" s="1"/>
  <c r="H57" s="1"/>
  <c r="H56" s="1"/>
  <c r="H55" s="1"/>
  <c r="H53"/>
  <c r="H52" s="1"/>
  <c r="H51" s="1"/>
  <c r="H50" s="1"/>
  <c r="H49" s="1"/>
  <c r="H45"/>
  <c r="H44" s="1"/>
  <c r="H43" s="1"/>
  <c r="H42" s="1"/>
  <c r="H41" s="1"/>
  <c r="H39"/>
  <c r="H38" s="1"/>
  <c r="H37" s="1"/>
  <c r="H34"/>
  <c r="H33" s="1"/>
  <c r="H32" s="1"/>
  <c r="H31" s="1"/>
  <c r="H27"/>
  <c r="H25"/>
  <c r="H23"/>
  <c r="H19"/>
  <c r="H15"/>
  <c r="H14" s="1"/>
  <c r="H12" s="1"/>
  <c r="H11"/>
  <c r="H104" l="1"/>
  <c r="H69"/>
  <c r="H68" s="1"/>
  <c r="H10"/>
  <c r="H18"/>
  <c r="H17" s="1"/>
  <c r="H48"/>
  <c r="H9" l="1"/>
</calcChain>
</file>

<file path=xl/sharedStrings.xml><?xml version="1.0" encoding="utf-8"?>
<sst xmlns="http://schemas.openxmlformats.org/spreadsheetml/2006/main" count="538" uniqueCount="151">
  <si>
    <t>Обеспечение деятельности и выполнение функций органов местного самоуправления</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</si>
  <si>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</si>
  <si>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</si>
  <si>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Иные бюджетные ассигнования</t>
  </si>
  <si>
    <t>800</t>
  </si>
  <si>
    <t>500</t>
  </si>
  <si>
    <t>Иные межбюджетные трансферты</t>
  </si>
  <si>
    <t>Обеспечение условий для развития муниципальной службы</t>
  </si>
  <si>
    <t>Закупка товаров, работ и услуг для обеспечения государственных (муниципальных) нужд</t>
  </si>
  <si>
    <t>200</t>
  </si>
  <si>
    <t>Другие общегосударственные вопросы</t>
  </si>
  <si>
    <t>Гражданская оборона</t>
  </si>
  <si>
    <t>Другие вопросы в области национальной экономики</t>
  </si>
  <si>
    <t>Благоустройство</t>
  </si>
  <si>
    <t>Культура</t>
  </si>
  <si>
    <t>300</t>
  </si>
  <si>
    <t>Пенсионное обеспечение</t>
  </si>
  <si>
    <t>Социальное обеспечение и иные выплаты населению</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</si>
  <si>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</si>
  <si>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Мероприятия по благоустройству</t>
  </si>
  <si>
    <t>Охрана семьи и детства</t>
  </si>
  <si>
    <t>001</t>
  </si>
  <si>
    <t>Прилохение  №  4</t>
  </si>
  <si>
    <t>Расходы на обеспечение деятельности (оказание услуг) муниципальных учреждений</t>
  </si>
  <si>
    <t>Наименование</t>
  </si>
  <si>
    <t>Рз</t>
  </si>
  <si>
    <t>ПР</t>
  </si>
  <si>
    <t>ЦСР</t>
  </si>
  <si>
    <t>ВР</t>
  </si>
  <si>
    <t>ВСЕГО РАСХОДОВ</t>
  </si>
  <si>
    <t>Общегосударственные вопросы</t>
  </si>
  <si>
    <t>01</t>
  </si>
  <si>
    <t>00</t>
  </si>
  <si>
    <t>04</t>
  </si>
  <si>
    <t>Муниципальная программа "Развитие муниципальной службы Ивановского сельсовета Солнцевского района Курской области»</t>
  </si>
  <si>
    <t>21 0 00 00000</t>
  </si>
  <si>
    <t>Подпрограмма «Реализация мероприятий, направленных на развитие муниципальной службы  в муниципальном образовании Ивановского сельсовета Солнцевского района Курской области»</t>
  </si>
  <si>
    <t>21 1 00 00000</t>
  </si>
  <si>
    <t>Основное мероприятие "Мероприятия, направленные на развитие муниципальной службы"</t>
  </si>
  <si>
    <t>21 1 01 00000</t>
  </si>
  <si>
    <t>21 1 01С1437</t>
  </si>
  <si>
    <t xml:space="preserve">Закупка товаров, работ и услуг для обеспечения государственных </t>
  </si>
  <si>
    <t>Обеспечение функционирования местных администраций</t>
  </si>
  <si>
    <t>73 0 00 00000</t>
  </si>
  <si>
    <t>Обеспечение деятельности Администрации Ивановского сельсовета Солнцевского района Курской области</t>
  </si>
  <si>
    <t>73 1 00 00000</t>
  </si>
  <si>
    <t>73 1 00 С1402</t>
  </si>
  <si>
    <t>Иные межбюджетные трансферты на передачу полномочий на осуществление внешнего финансового контроля</t>
  </si>
  <si>
    <t>73 1 00 П1484</t>
  </si>
  <si>
    <t xml:space="preserve">Иные межбюджетные трансферты на передачу полномочий по осуществлению внутреннего муниципального финансового контроля </t>
  </si>
  <si>
    <t>73 1 00 П1485</t>
  </si>
  <si>
    <t>Иные межбюджетные трансферты на передачу полномочий по осуществлению части бюджетных полномочий по вопросам  составления  проекта бюджета поселения, исполнения бюджета поселения, осуществления контроля за его исполнением, составления отчета об исполнении бюджета поселения</t>
  </si>
  <si>
    <t>73 1 00 П1486</t>
  </si>
  <si>
    <t xml:space="preserve">Иные межбюджетные трансферты на передачу функций по ведению бюджетного (бухгалтерского) учета и формированию бюджетной (бухгалтерской) отчетности </t>
  </si>
  <si>
    <t>73 1 00 П1487</t>
  </si>
  <si>
    <t>79 1 00 П1487</t>
  </si>
  <si>
    <t>13</t>
  </si>
  <si>
    <t xml:space="preserve">Реализация  функций органов местного самоуправления, связанных с общегосударственным управлением </t>
  </si>
  <si>
    <t>76 0 00 00000</t>
  </si>
  <si>
    <t>Выполнение  других обязательств муниципальных образований</t>
  </si>
  <si>
    <t>76 1 00 00000</t>
  </si>
  <si>
    <t>Выполнение  других (прочих) обязательств органа местного самоуправления</t>
  </si>
  <si>
    <t>76 1 00 С1404</t>
  </si>
  <si>
    <t>Непрограммная деятельность  органов местного самоуправления</t>
  </si>
  <si>
    <t>77 0 00 00000</t>
  </si>
  <si>
    <t>Непрограммные расходы органов местного самоуправления</t>
  </si>
  <si>
    <t>77 2 00 00000</t>
  </si>
  <si>
    <t>Реализация мероприятий по распространению официальной информации</t>
  </si>
  <si>
    <t>77 2 00 С1439</t>
  </si>
  <si>
    <t>Национальная оборона</t>
  </si>
  <si>
    <t>02</t>
  </si>
  <si>
    <t>Мобилизационная и вневойсковая подотовка</t>
  </si>
  <si>
    <t>03</t>
  </si>
  <si>
    <t>Осуществление первичного воинского учета на территориях, где отсутствуют военные комиссариаты</t>
  </si>
  <si>
    <t>77 2 00 51180</t>
  </si>
  <si>
    <t>Национальная безопасность и правоохранительная деятельность</t>
  </si>
  <si>
    <t>09</t>
  </si>
  <si>
    <t>Муниципальная программа «Защита населения и территории от чрезвычайных ситуаций,  обеспечение пожарной безопасности и безопасности людей на водных объектах"</t>
  </si>
  <si>
    <t>13 0 00 00000</t>
  </si>
  <si>
    <t xml:space="preserve">Подпрограмма  «Снижение рисков и смягчение последствий чрезвычайных ситуаций природного и техногенного характера в муниципальном образовании "Ивановский сельсовет" Солнцевского района Курской области»  </t>
  </si>
  <si>
    <t>13 2 00 00000</t>
  </si>
  <si>
    <t>Основное мероприятие "Отдельные мероприятия в области гражданской обороны, защиты населения и территория  от чрезвычайных ситуаций,  безопасности людей на водных объектах»</t>
  </si>
  <si>
    <t>13 2 01 00000</t>
  </si>
  <si>
    <t>Обеспечение отдельных мероприятий в области гражданской обороны, защиты населения и территория  от чрезвычайных ситуаций,  безопасности людей на водных объектах»</t>
  </si>
  <si>
    <t>13 2 01 С1460</t>
  </si>
  <si>
    <t>Защита населения и территорий от чрезвычайных ситуаций природного и техноенного характера, пожарная безопасность</t>
  </si>
  <si>
    <t>10</t>
  </si>
  <si>
    <t>Муниципальная программа «Защита населения и территории от чрезвычайных ситуаций,  обеспечение пожарной безопасности и безопасности людей на водных объектах в  в муниципальном образовании "Ивановский сельсовет" Солнцевского района Курской области»</t>
  </si>
  <si>
    <t>Подпрограмма «Обеспечение комплексной безопасности жизнедеятельности населения от чрезвычайных ситуаций природного и техногенного характера, стабильности техногенной обстановки»</t>
  </si>
  <si>
    <t>13 1 00 00000</t>
  </si>
  <si>
    <t>Основное мероприятие "Обеспечение пожарной безопасности"</t>
  </si>
  <si>
    <t>13 1 01 00000</t>
  </si>
  <si>
    <t>Обеспечение первичных мер пожарной безопасности в границах населенных пунктах муниципальных образований</t>
  </si>
  <si>
    <t>13 1 01 С1415</t>
  </si>
  <si>
    <t>Национальная экономика</t>
  </si>
  <si>
    <t>12</t>
  </si>
  <si>
    <t>Муниципальная программа «Развитие субъектов малого и среднего предпринимательства в Ивановском сельсовете»</t>
  </si>
  <si>
    <t>15 0 00 00000</t>
  </si>
  <si>
    <t xml:space="preserve">Подпрограмма «Содействие развитию субъектов малого и среднего предпринимательства» </t>
  </si>
  <si>
    <t>15 1 00 00000</t>
  </si>
  <si>
    <t>Основное мероприятие «Содействие субъектам малого и среднего предпринимательства в привлечении финансовых ресурсов для осуществления предпринимательской деятельности, в разработке и внедрении инноваций, модернизации производства»</t>
  </si>
  <si>
    <t>15 1 01 00000</t>
  </si>
  <si>
    <t>Обеспечение условий для развития  субъектов малого и среднего предпринимательства на территории Ивановского сельсовета Солнцевского района Курской области</t>
  </si>
  <si>
    <t>15 1 01 С1405</t>
  </si>
  <si>
    <t>Жилищно-коммунальное хозяйство</t>
  </si>
  <si>
    <t>05</t>
  </si>
  <si>
    <t xml:space="preserve">Муниципальная программа "комплексное  развитие сельских территорий  на территории   Ивановского сельсовета Солнцевского района курской области </t>
  </si>
  <si>
    <t>0 70 00 00000</t>
  </si>
  <si>
    <t>Программа "комплексное  развитие сельских территорий на 2020-2025 годы на территории   Ивановского сельсовета Солнцевского района курской области</t>
  </si>
  <si>
    <t>0 73 00 00000</t>
  </si>
  <si>
    <t>Основное мероприятие "Благоустройство сельских территорий Ивановского сельсовета Солнцевского района Курской области</t>
  </si>
  <si>
    <t>0 73 01 00000</t>
  </si>
  <si>
    <t>Расходы связанные с реализацией программы " комплексное  развитие сельских территорий на территории   Ивановского сельсовета Солнцевского района курской области</t>
  </si>
  <si>
    <t>07 3 01 С1433</t>
  </si>
  <si>
    <t>Муниципальная программа «Энергосбережение и повышение энергетической эффективности в Ивановском сельсовете Солнцевского районе Курской области»</t>
  </si>
  <si>
    <t>07 3 01 С1434</t>
  </si>
  <si>
    <t>77 2 00 С1433</t>
  </si>
  <si>
    <t>Реализация проекта «Народный бюджет» в Курской области организация уличного освещения с применением автономной системы освещения кладбища д.Конарево</t>
  </si>
  <si>
    <t>77 2 00 14008</t>
  </si>
  <si>
    <t xml:space="preserve">Закупка товаров, работ и услуг для обеспечения государственных (муниципальных) нужд </t>
  </si>
  <si>
    <t>Реализация проекта «Народный бюджет» в Курской области организация уличного освещения с применением автономной системы освещения кладбища д.Халино</t>
  </si>
  <si>
    <t>77 2 00 14009</t>
  </si>
  <si>
    <t>Реализация проекта «Народный бюджет» в Курской области организация уличного освещения с применением автономной системы освещения кладбища д.Максимово</t>
  </si>
  <si>
    <t>77 2 00 14010</t>
  </si>
  <si>
    <t>77 2 00 S4008</t>
  </si>
  <si>
    <t>Закупка товаров, работ и услуг для обеспечения государственных  (муниципальных) нужд</t>
  </si>
  <si>
    <t>Реализация проекта «Народный бюджет» в Курской области организация уличного освещения с применением автономной системы освещения кладбища  д.Халино</t>
  </si>
  <si>
    <t>77 2 00 S4009</t>
  </si>
  <si>
    <t>Реализация проекта «Народный бюджет» в Курской области организация уличного освещения с применением автономной системы освещения кладбища  д.Максимово</t>
  </si>
  <si>
    <t>77 2 00 S4010</t>
  </si>
  <si>
    <t>Культура, кинематография</t>
  </si>
  <si>
    <t>08</t>
  </si>
  <si>
    <t>Мероприятия по укреплению и развитию муниципального образования . Реализация мероприятий проекта «Народный бюджет»</t>
  </si>
  <si>
    <t>01 101 14000</t>
  </si>
  <si>
    <t>Реализация мероприятий проекта «Народный бюджет»</t>
  </si>
  <si>
    <t>01 101 14011</t>
  </si>
  <si>
    <t xml:space="preserve">Реализация мероприятий проекта «Народный бюджет» капитальный ремонт фасада здания дома культуры </t>
  </si>
  <si>
    <t>Закупка товаров, работ и услуг для обеспечения государственных ( муниципальных) нужд</t>
  </si>
  <si>
    <t>01 101 S4011</t>
  </si>
  <si>
    <t>Реализация мероприятий проекта «Народный бюджет» капитальный ремонт фасада здания дома культуры</t>
  </si>
  <si>
    <t>01 101 С1401</t>
  </si>
  <si>
    <t>Социальная политика</t>
  </si>
  <si>
    <t>Непрограммная деятельность органов местного самоуправления</t>
  </si>
  <si>
    <t>Выплата пенсий за выслугу лет и доплат к пенсии муниципальным служащим</t>
  </si>
  <si>
    <t>77 2 00 С1445</t>
  </si>
  <si>
    <t>Обеспечение наборами для новорожденных детей необходимыми предметами</t>
  </si>
  <si>
    <t>77 2 00 С2240</t>
  </si>
  <si>
    <t>77 2 00 S4012</t>
  </si>
  <si>
    <t>Ведомственная структура расходов бюджета муниципального  образования
«Ивановский сельсовет» Солнцевского района Курской области
за 3 квартал 2024 года</t>
  </si>
  <si>
    <t>2024 год</t>
  </si>
  <si>
    <t xml:space="preserve">к постановлению Администрации
Ивановского сельсовета
Солнцевского района Курской области
от 27.12.2024 года №339
</t>
  </si>
</sst>
</file>

<file path=xl/styles.xml><?xml version="1.0" encoding="utf-8"?>
<styleSheet xmlns="http://schemas.openxmlformats.org/spreadsheetml/2006/main">
  <numFmts count="1">
    <numFmt numFmtId="164" formatCode="_-* #,##0.00\ _₽_-;\-* #,##0.00\ _₽_-;_-* &quot;-&quot;??\ _₽_-;_-@_-"/>
  </numFmts>
  <fonts count="19">
    <font>
      <sz val="11"/>
      <color theme="1"/>
      <name val="Calibri"/>
      <family val="2"/>
      <charset val="204"/>
      <scheme val="minor"/>
    </font>
    <font>
      <sz val="11"/>
      <name val="Times New Roman"/>
      <family val="1"/>
      <charset val="204"/>
    </font>
    <font>
      <sz val="12"/>
      <color theme="1"/>
      <name val="Times New Roman"/>
      <family val="1"/>
      <charset val="204"/>
    </font>
    <font>
      <sz val="11"/>
      <color theme="1"/>
      <name val="Times New Roman"/>
      <family val="1"/>
      <charset val="204"/>
    </font>
    <font>
      <sz val="8"/>
      <name val="Calibri"/>
      <family val="2"/>
      <charset val="204"/>
      <scheme val="minor"/>
    </font>
    <font>
      <b/>
      <sz val="11"/>
      <name val="Times New Roman"/>
      <family val="1"/>
      <charset val="204"/>
    </font>
    <font>
      <b/>
      <sz val="14"/>
      <name val="Times New Roman"/>
      <family val="1"/>
      <charset val="204"/>
    </font>
    <font>
      <b/>
      <sz val="14"/>
      <color theme="1"/>
      <name val="Times New Roman"/>
      <family val="1"/>
      <charset val="204"/>
    </font>
    <font>
      <b/>
      <sz val="10"/>
      <name val="Times New Roman"/>
      <family val="1"/>
      <charset val="204"/>
    </font>
    <font>
      <b/>
      <sz val="12"/>
      <color theme="1"/>
      <name val="Times New Roman"/>
      <family val="1"/>
      <charset val="204"/>
    </font>
    <font>
      <sz val="12"/>
      <color theme="1"/>
      <name val="Calibri"/>
      <family val="2"/>
      <charset val="204"/>
      <scheme val="minor"/>
    </font>
    <font>
      <sz val="10"/>
      <name val="Times New Roman"/>
      <family val="1"/>
      <charset val="204"/>
    </font>
    <font>
      <sz val="10"/>
      <color theme="1"/>
      <name val="Times New Roman"/>
      <family val="1"/>
      <charset val="204"/>
    </font>
    <font>
      <b/>
      <i/>
      <sz val="10"/>
      <name val="Times New Roman"/>
      <family val="1"/>
      <charset val="204"/>
    </font>
    <font>
      <b/>
      <i/>
      <sz val="12"/>
      <color theme="1"/>
      <name val="Times New Roman"/>
      <family val="1"/>
      <charset val="204"/>
    </font>
    <font>
      <b/>
      <sz val="12"/>
      <name val="Times New Roman"/>
      <family val="1"/>
      <charset val="204"/>
    </font>
    <font>
      <b/>
      <i/>
      <sz val="10"/>
      <color theme="1"/>
      <name val="Times New Roman"/>
      <family val="1"/>
      <charset val="204"/>
    </font>
    <font>
      <i/>
      <sz val="10"/>
      <name val="Times New Roman"/>
      <family val="1"/>
      <charset val="204"/>
    </font>
    <font>
      <b/>
      <i/>
      <sz val="12"/>
      <name val="Times New Roman"/>
      <family val="1"/>
      <charset val="204"/>
    </font>
  </fonts>
  <fills count="5">
    <fill>
      <patternFill patternType="none"/>
    </fill>
    <fill>
      <patternFill patternType="gray125"/>
    </fill>
    <fill>
      <patternFill patternType="solid">
        <fgColor indexed="9"/>
        <bgColor indexed="64"/>
      </patternFill>
    </fill>
    <fill>
      <patternFill patternType="solid">
        <fgColor rgb="FFFFFF00"/>
        <bgColor indexed="64"/>
      </patternFill>
    </fill>
    <fill>
      <patternFill patternType="solid">
        <fgColor theme="0"/>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48">
    <xf numFmtId="0" fontId="0" fillId="0" borderId="0" xfId="0"/>
    <xf numFmtId="0" fontId="1" fillId="2" borderId="0" xfId="0" applyFont="1" applyFill="1" applyAlignment="1">
      <alignment wrapText="1"/>
    </xf>
    <xf numFmtId="0" fontId="1" fillId="2" borderId="0" xfId="0" applyFont="1" applyFill="1"/>
    <xf numFmtId="0" fontId="1" fillId="2" borderId="0" xfId="0" applyFont="1" applyFill="1" applyAlignment="1">
      <alignment horizontal="right"/>
    </xf>
    <xf numFmtId="0" fontId="3" fillId="0" borderId="0" xfId="0" applyFont="1"/>
    <xf numFmtId="0" fontId="2" fillId="0" borderId="0" xfId="0" applyFont="1"/>
    <xf numFmtId="0" fontId="5" fillId="2" borderId="1" xfId="0" applyFont="1" applyFill="1" applyBorder="1" applyAlignment="1">
      <alignment horizontal="center" vertical="center" wrapText="1"/>
    </xf>
    <xf numFmtId="0" fontId="5" fillId="2" borderId="1" xfId="0" applyFont="1" applyFill="1" applyBorder="1" applyAlignment="1">
      <alignment horizontal="center" vertical="center"/>
    </xf>
    <xf numFmtId="0" fontId="5" fillId="2" borderId="1" xfId="0" applyFont="1" applyFill="1" applyBorder="1" applyAlignment="1">
      <alignment horizontal="center" vertical="top" wrapText="1"/>
    </xf>
    <xf numFmtId="49" fontId="7" fillId="0" borderId="1" xfId="0" applyNumberFormat="1" applyFont="1" applyBorder="1"/>
    <xf numFmtId="49" fontId="9" fillId="0" borderId="1" xfId="0" applyNumberFormat="1" applyFont="1" applyBorder="1"/>
    <xf numFmtId="49" fontId="9" fillId="4" borderId="1" xfId="0" applyNumberFormat="1" applyFont="1" applyFill="1" applyBorder="1"/>
    <xf numFmtId="49" fontId="2" fillId="4" borderId="1" xfId="0" applyNumberFormat="1" applyFont="1" applyFill="1" applyBorder="1"/>
    <xf numFmtId="164" fontId="2" fillId="0" borderId="1" xfId="0" applyNumberFormat="1" applyFont="1" applyBorder="1"/>
    <xf numFmtId="164" fontId="2" fillId="4" borderId="1" xfId="0" applyNumberFormat="1" applyFont="1" applyFill="1" applyBorder="1"/>
    <xf numFmtId="49" fontId="14" fillId="4" borderId="1" xfId="0" applyNumberFormat="1" applyFont="1" applyFill="1" applyBorder="1"/>
    <xf numFmtId="49" fontId="16" fillId="4" borderId="1" xfId="0" applyNumberFormat="1" applyFont="1" applyFill="1" applyBorder="1"/>
    <xf numFmtId="0" fontId="2" fillId="0" borderId="1" xfId="0" applyFont="1" applyBorder="1" applyAlignment="1">
      <alignment horizontal="left" vertical="center" wrapText="1"/>
    </xf>
    <xf numFmtId="3" fontId="2" fillId="0" borderId="1" xfId="0" applyNumberFormat="1" applyFont="1" applyBorder="1" applyAlignment="1">
      <alignment horizontal="center" vertical="center" wrapText="1"/>
    </xf>
    <xf numFmtId="0" fontId="2" fillId="0" borderId="1" xfId="0" applyFont="1" applyBorder="1" applyAlignment="1">
      <alignment horizontal="center" vertical="center" wrapText="1"/>
    </xf>
    <xf numFmtId="49" fontId="0" fillId="0" borderId="0" xfId="0" applyNumberFormat="1"/>
    <xf numFmtId="0" fontId="6" fillId="0" borderId="1" xfId="0" applyFont="1" applyBorder="1" applyAlignment="1">
      <alignment vertical="top"/>
    </xf>
    <xf numFmtId="164" fontId="7" fillId="0" borderId="1" xfId="0" applyNumberFormat="1" applyFont="1" applyBorder="1"/>
    <xf numFmtId="0" fontId="8" fillId="0" borderId="1" xfId="0" applyFont="1" applyBorder="1" applyAlignment="1">
      <alignment vertical="top" wrapText="1"/>
    </xf>
    <xf numFmtId="49" fontId="8" fillId="0" borderId="1" xfId="0" applyNumberFormat="1" applyFont="1" applyBorder="1" applyAlignment="1">
      <alignment vertical="top" wrapText="1"/>
    </xf>
    <xf numFmtId="164" fontId="9" fillId="4" borderId="1" xfId="0" applyNumberFormat="1" applyFont="1" applyFill="1" applyBorder="1"/>
    <xf numFmtId="0" fontId="8" fillId="4" borderId="1" xfId="0" applyFont="1" applyFill="1" applyBorder="1" applyAlignment="1">
      <alignment vertical="top" wrapText="1"/>
    </xf>
    <xf numFmtId="49" fontId="8" fillId="4" borderId="1" xfId="0" applyNumberFormat="1" applyFont="1" applyFill="1" applyBorder="1" applyAlignment="1">
      <alignment vertical="top" wrapText="1"/>
    </xf>
    <xf numFmtId="0" fontId="9" fillId="0" borderId="1" xfId="0" applyFont="1" applyBorder="1" applyAlignment="1">
      <alignment horizontal="left" vertical="center" wrapText="1"/>
    </xf>
    <xf numFmtId="49" fontId="2" fillId="0" borderId="1" xfId="0" applyNumberFormat="1" applyFont="1" applyBorder="1" applyAlignment="1">
      <alignment horizontal="left" vertical="center" wrapText="1"/>
    </xf>
    <xf numFmtId="0" fontId="10" fillId="0" borderId="1" xfId="0" applyFont="1" applyBorder="1" applyAlignment="1">
      <alignment wrapText="1"/>
    </xf>
    <xf numFmtId="49" fontId="10" fillId="0" borderId="1" xfId="0" applyNumberFormat="1" applyFont="1" applyBorder="1" applyAlignment="1">
      <alignment wrapText="1"/>
    </xf>
    <xf numFmtId="0" fontId="11" fillId="4" borderId="1" xfId="0" applyFont="1" applyFill="1" applyBorder="1" applyAlignment="1">
      <alignment vertical="top" wrapText="1"/>
    </xf>
    <xf numFmtId="49" fontId="11" fillId="4" borderId="1" xfId="0" applyNumberFormat="1" applyFont="1" applyFill="1" applyBorder="1" applyAlignment="1">
      <alignment vertical="top" wrapText="1"/>
    </xf>
    <xf numFmtId="0" fontId="12" fillId="4" borderId="1" xfId="0" applyFont="1" applyFill="1" applyBorder="1" applyAlignment="1">
      <alignment vertical="top" wrapText="1"/>
    </xf>
    <xf numFmtId="49" fontId="12" fillId="4" borderId="1" xfId="0" applyNumberFormat="1" applyFont="1" applyFill="1" applyBorder="1" applyAlignment="1">
      <alignment vertical="top" wrapText="1"/>
    </xf>
    <xf numFmtId="0" fontId="13" fillId="4" borderId="1" xfId="0" applyFont="1" applyFill="1" applyBorder="1" applyAlignment="1">
      <alignment vertical="top" wrapText="1"/>
    </xf>
    <xf numFmtId="49" fontId="13" fillId="4" borderId="1" xfId="0" applyNumberFormat="1" applyFont="1" applyFill="1" applyBorder="1" applyAlignment="1">
      <alignment vertical="top" wrapText="1"/>
    </xf>
    <xf numFmtId="164" fontId="14" fillId="4" borderId="1" xfId="0" applyNumberFormat="1" applyFont="1" applyFill="1" applyBorder="1"/>
    <xf numFmtId="0" fontId="15" fillId="4" borderId="1" xfId="0" applyFont="1" applyFill="1" applyBorder="1" applyAlignment="1">
      <alignment vertical="top" wrapText="1"/>
    </xf>
    <xf numFmtId="49" fontId="15" fillId="4" borderId="1" xfId="0" applyNumberFormat="1" applyFont="1" applyFill="1" applyBorder="1" applyAlignment="1">
      <alignment vertical="top" wrapText="1"/>
    </xf>
    <xf numFmtId="164" fontId="16" fillId="4" borderId="1" xfId="0" applyNumberFormat="1" applyFont="1" applyFill="1" applyBorder="1"/>
    <xf numFmtId="0" fontId="17" fillId="4" borderId="1" xfId="0" applyFont="1" applyFill="1" applyBorder="1" applyAlignment="1">
      <alignment vertical="top" wrapText="1"/>
    </xf>
    <xf numFmtId="49" fontId="17" fillId="4" borderId="1" xfId="0" applyNumberFormat="1" applyFont="1" applyFill="1" applyBorder="1" applyAlignment="1">
      <alignment vertical="top" wrapText="1"/>
    </xf>
    <xf numFmtId="0" fontId="18" fillId="4" borderId="1" xfId="0" applyFont="1" applyFill="1" applyBorder="1" applyAlignment="1">
      <alignment vertical="top" wrapText="1"/>
    </xf>
    <xf numFmtId="49" fontId="18" fillId="4" borderId="1" xfId="0" applyNumberFormat="1" applyFont="1" applyFill="1" applyBorder="1" applyAlignment="1">
      <alignment vertical="top" wrapText="1"/>
    </xf>
    <xf numFmtId="0" fontId="2" fillId="0" borderId="0" xfId="0" applyFont="1" applyAlignment="1">
      <alignment horizontal="center" wrapText="1"/>
    </xf>
    <xf numFmtId="0" fontId="2" fillId="3" borderId="0" xfId="0" applyFont="1" applyFill="1" applyAlignment="1">
      <alignment vertical="top" wrapText="1"/>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B2:I121"/>
  <sheetViews>
    <sheetView tabSelected="1" zoomScale="150" zoomScaleNormal="150" zoomScaleSheetLayoutView="80" workbookViewId="0">
      <selection activeCell="B4" sqref="B4:H4"/>
    </sheetView>
  </sheetViews>
  <sheetFormatPr defaultRowHeight="15"/>
  <cols>
    <col min="2" max="2" width="26.28515625" customWidth="1"/>
    <col min="3" max="3" width="5" customWidth="1"/>
    <col min="4" max="4" width="7.85546875" customWidth="1"/>
    <col min="6" max="6" width="16.7109375" customWidth="1"/>
    <col min="7" max="7" width="6.140625" customWidth="1"/>
    <col min="8" max="8" width="22.42578125" customWidth="1"/>
    <col min="9" max="9" width="8.85546875" hidden="1" customWidth="1"/>
    <col min="11" max="11" width="14.28515625" customWidth="1"/>
  </cols>
  <sheetData>
    <row r="2" spans="2:8" ht="15.75">
      <c r="B2" s="5"/>
      <c r="C2" s="5"/>
      <c r="D2" s="5"/>
      <c r="E2" s="5"/>
      <c r="F2" s="5"/>
      <c r="G2" s="5"/>
      <c r="H2" s="5" t="s">
        <v>22</v>
      </c>
    </row>
    <row r="3" spans="2:8" ht="93.6" customHeight="1">
      <c r="B3" s="5"/>
      <c r="C3" s="5"/>
      <c r="D3" s="5"/>
      <c r="E3" s="5"/>
      <c r="F3" s="5"/>
      <c r="G3" s="47" t="s">
        <v>150</v>
      </c>
      <c r="H3" s="47"/>
    </row>
    <row r="4" spans="2:8" ht="56.25" customHeight="1">
      <c r="B4" s="46" t="s">
        <v>148</v>
      </c>
      <c r="C4" s="46"/>
      <c r="D4" s="46"/>
      <c r="E4" s="46"/>
      <c r="F4" s="46"/>
      <c r="G4" s="46"/>
      <c r="H4" s="46"/>
    </row>
    <row r="5" spans="2:8" ht="1.5" hidden="1" customHeight="1">
      <c r="B5" s="4"/>
      <c r="C5" s="4"/>
      <c r="D5" s="4"/>
      <c r="E5" s="4"/>
      <c r="F5" s="4"/>
      <c r="G5" s="4"/>
      <c r="H5" s="4"/>
    </row>
    <row r="6" spans="2:8" ht="1.9" customHeight="1">
      <c r="B6" s="1"/>
      <c r="C6" s="1"/>
      <c r="D6" s="1"/>
      <c r="E6" s="2"/>
      <c r="F6" s="2"/>
      <c r="G6" s="2"/>
      <c r="H6" s="3"/>
    </row>
    <row r="7" spans="2:8" hidden="1"/>
    <row r="8" spans="2:8">
      <c r="B8" s="6" t="s">
        <v>24</v>
      </c>
      <c r="C8" s="6"/>
      <c r="D8" s="7" t="s">
        <v>25</v>
      </c>
      <c r="E8" s="7" t="s">
        <v>26</v>
      </c>
      <c r="F8" s="7" t="s">
        <v>27</v>
      </c>
      <c r="G8" s="7" t="s">
        <v>28</v>
      </c>
      <c r="H8" s="8" t="s">
        <v>149</v>
      </c>
    </row>
    <row r="9" spans="2:8" ht="18.75">
      <c r="B9" s="21" t="s">
        <v>29</v>
      </c>
      <c r="C9" s="21"/>
      <c r="D9" s="9"/>
      <c r="E9" s="9"/>
      <c r="F9" s="9"/>
      <c r="G9" s="9"/>
      <c r="H9" s="22">
        <f>H10+H41+H48+H61+H68+H93+H104</f>
        <v>9435168.6400000006</v>
      </c>
    </row>
    <row r="10" spans="2:8" ht="25.5">
      <c r="B10" s="23" t="s">
        <v>30</v>
      </c>
      <c r="C10" s="24" t="s">
        <v>21</v>
      </c>
      <c r="D10" s="10" t="s">
        <v>31</v>
      </c>
      <c r="E10" s="10" t="s">
        <v>32</v>
      </c>
      <c r="F10" s="10"/>
      <c r="G10" s="10"/>
      <c r="H10" s="25">
        <f>H11+H31</f>
        <v>6798990.6699999999</v>
      </c>
    </row>
    <row r="11" spans="2:8" ht="102">
      <c r="B11" s="26" t="s">
        <v>18</v>
      </c>
      <c r="C11" s="27" t="s">
        <v>21</v>
      </c>
      <c r="D11" s="11" t="s">
        <v>31</v>
      </c>
      <c r="E11" s="11" t="s">
        <v>33</v>
      </c>
      <c r="F11" s="11"/>
      <c r="G11" s="11"/>
      <c r="H11" s="25">
        <f>H16+H20+H21+H22+H24+H26+H28+H30</f>
        <v>5902673.1100000003</v>
      </c>
    </row>
    <row r="12" spans="2:8" ht="110.25">
      <c r="B12" s="28" t="s">
        <v>34</v>
      </c>
      <c r="C12" s="27" t="s">
        <v>21</v>
      </c>
      <c r="D12" s="11" t="s">
        <v>31</v>
      </c>
      <c r="E12" s="11" t="s">
        <v>33</v>
      </c>
      <c r="F12" s="11" t="s">
        <v>35</v>
      </c>
      <c r="G12" s="11"/>
      <c r="H12" s="25">
        <f t="shared" ref="H12:H15" si="0">H13</f>
        <v>2061365.04</v>
      </c>
    </row>
    <row r="13" spans="2:8" ht="173.25">
      <c r="B13" s="17" t="s">
        <v>36</v>
      </c>
      <c r="C13" s="29" t="s">
        <v>21</v>
      </c>
      <c r="D13" s="11" t="s">
        <v>31</v>
      </c>
      <c r="E13" s="11" t="s">
        <v>33</v>
      </c>
      <c r="F13" s="11" t="s">
        <v>37</v>
      </c>
      <c r="G13" s="11"/>
      <c r="H13" s="14">
        <v>2061365.04</v>
      </c>
    </row>
    <row r="14" spans="2:8" ht="94.5">
      <c r="B14" s="30" t="s">
        <v>38</v>
      </c>
      <c r="C14" s="31"/>
      <c r="D14" s="11" t="s">
        <v>31</v>
      </c>
      <c r="E14" s="11" t="s">
        <v>33</v>
      </c>
      <c r="F14" s="11" t="s">
        <v>39</v>
      </c>
      <c r="G14" s="11"/>
      <c r="H14" s="14">
        <f t="shared" si="0"/>
        <v>2061365.04</v>
      </c>
    </row>
    <row r="15" spans="2:8" ht="47.25">
      <c r="B15" s="17" t="s">
        <v>7</v>
      </c>
      <c r="C15" s="29" t="s">
        <v>21</v>
      </c>
      <c r="D15" s="12" t="s">
        <v>31</v>
      </c>
      <c r="E15" s="12" t="s">
        <v>33</v>
      </c>
      <c r="F15" s="12" t="s">
        <v>40</v>
      </c>
      <c r="G15" s="12"/>
      <c r="H15" s="14">
        <f t="shared" si="0"/>
        <v>2061365.04</v>
      </c>
    </row>
    <row r="16" spans="2:8" ht="47.25">
      <c r="B16" s="30" t="s">
        <v>41</v>
      </c>
      <c r="C16" s="31" t="s">
        <v>21</v>
      </c>
      <c r="D16" s="12" t="s">
        <v>31</v>
      </c>
      <c r="E16" s="12" t="s">
        <v>33</v>
      </c>
      <c r="F16" s="12" t="s">
        <v>40</v>
      </c>
      <c r="G16" s="12" t="s">
        <v>9</v>
      </c>
      <c r="H16" s="13">
        <v>2061365.04</v>
      </c>
    </row>
    <row r="17" spans="2:8" ht="38.25">
      <c r="B17" s="26" t="s">
        <v>42</v>
      </c>
      <c r="C17" s="27" t="s">
        <v>21</v>
      </c>
      <c r="D17" s="11" t="s">
        <v>31</v>
      </c>
      <c r="E17" s="11" t="s">
        <v>33</v>
      </c>
      <c r="F17" s="11" t="s">
        <v>43</v>
      </c>
      <c r="G17" s="11"/>
      <c r="H17" s="25">
        <f>H18</f>
        <v>3841298.0700000003</v>
      </c>
    </row>
    <row r="18" spans="2:8" ht="51">
      <c r="B18" s="32" t="s">
        <v>44</v>
      </c>
      <c r="C18" s="33" t="s">
        <v>21</v>
      </c>
      <c r="D18" s="12" t="s">
        <v>31</v>
      </c>
      <c r="E18" s="12" t="s">
        <v>33</v>
      </c>
      <c r="F18" s="12" t="s">
        <v>45</v>
      </c>
      <c r="G18" s="12"/>
      <c r="H18" s="14">
        <f>H19+H23+H25+H27+H29</f>
        <v>3841298.0700000003</v>
      </c>
    </row>
    <row r="19" spans="2:8" ht="38.25">
      <c r="B19" s="32" t="s">
        <v>0</v>
      </c>
      <c r="C19" s="33" t="s">
        <v>21</v>
      </c>
      <c r="D19" s="12" t="s">
        <v>31</v>
      </c>
      <c r="E19" s="12" t="s">
        <v>33</v>
      </c>
      <c r="F19" s="12" t="s">
        <v>46</v>
      </c>
      <c r="G19" s="12"/>
      <c r="H19" s="14">
        <f>H20+H22+H21</f>
        <v>3454712.0700000003</v>
      </c>
    </row>
    <row r="20" spans="2:8" ht="114.75">
      <c r="B20" s="32" t="s">
        <v>1</v>
      </c>
      <c r="C20" s="33" t="s">
        <v>21</v>
      </c>
      <c r="D20" s="12" t="s">
        <v>31</v>
      </c>
      <c r="E20" s="12" t="s">
        <v>33</v>
      </c>
      <c r="F20" s="12" t="s">
        <v>46</v>
      </c>
      <c r="G20" s="12" t="s">
        <v>2</v>
      </c>
      <c r="H20" s="13">
        <v>1527387.75</v>
      </c>
    </row>
    <row r="21" spans="2:8" ht="51">
      <c r="B21" s="32" t="s">
        <v>8</v>
      </c>
      <c r="C21" s="33" t="s">
        <v>21</v>
      </c>
      <c r="D21" s="12" t="s">
        <v>31</v>
      </c>
      <c r="E21" s="12" t="s">
        <v>33</v>
      </c>
      <c r="F21" s="12" t="s">
        <v>46</v>
      </c>
      <c r="G21" s="12" t="s">
        <v>9</v>
      </c>
      <c r="H21" s="13">
        <v>1927324.32</v>
      </c>
    </row>
    <row r="22" spans="2:8" ht="25.5">
      <c r="B22" s="32" t="s">
        <v>3</v>
      </c>
      <c r="C22" s="33" t="s">
        <v>21</v>
      </c>
      <c r="D22" s="12" t="s">
        <v>31</v>
      </c>
      <c r="E22" s="12" t="s">
        <v>33</v>
      </c>
      <c r="F22" s="12" t="s">
        <v>46</v>
      </c>
      <c r="G22" s="12" t="s">
        <v>4</v>
      </c>
      <c r="H22" s="13"/>
    </row>
    <row r="23" spans="2:8" ht="63.75">
      <c r="B23" s="34" t="s">
        <v>47</v>
      </c>
      <c r="C23" s="35" t="s">
        <v>21</v>
      </c>
      <c r="D23" s="12" t="s">
        <v>31</v>
      </c>
      <c r="E23" s="12" t="s">
        <v>33</v>
      </c>
      <c r="F23" s="12" t="s">
        <v>48</v>
      </c>
      <c r="G23" s="12"/>
      <c r="H23" s="14">
        <f>H24</f>
        <v>0</v>
      </c>
    </row>
    <row r="24" spans="2:8" ht="25.5">
      <c r="B24" s="34" t="s">
        <v>6</v>
      </c>
      <c r="C24" s="35" t="s">
        <v>21</v>
      </c>
      <c r="D24" s="12" t="s">
        <v>31</v>
      </c>
      <c r="E24" s="12" t="s">
        <v>33</v>
      </c>
      <c r="F24" s="12" t="s">
        <v>48</v>
      </c>
      <c r="G24" s="12" t="s">
        <v>5</v>
      </c>
      <c r="H24" s="14"/>
    </row>
    <row r="25" spans="2:8" ht="76.5">
      <c r="B25" s="34" t="s">
        <v>49</v>
      </c>
      <c r="C25" s="35" t="s">
        <v>21</v>
      </c>
      <c r="D25" s="12" t="s">
        <v>31</v>
      </c>
      <c r="E25" s="12" t="s">
        <v>33</v>
      </c>
      <c r="F25" s="12" t="s">
        <v>50</v>
      </c>
      <c r="G25" s="12"/>
      <c r="H25" s="14">
        <f>H26</f>
        <v>0</v>
      </c>
    </row>
    <row r="26" spans="2:8" ht="25.5">
      <c r="B26" s="34" t="s">
        <v>6</v>
      </c>
      <c r="C26" s="35" t="s">
        <v>21</v>
      </c>
      <c r="D26" s="12" t="s">
        <v>31</v>
      </c>
      <c r="E26" s="12" t="s">
        <v>33</v>
      </c>
      <c r="F26" s="12" t="s">
        <v>50</v>
      </c>
      <c r="G26" s="12" t="s">
        <v>5</v>
      </c>
      <c r="H26" s="14"/>
    </row>
    <row r="27" spans="2:8" ht="165.75">
      <c r="B27" s="32" t="s">
        <v>51</v>
      </c>
      <c r="C27" s="33" t="s">
        <v>21</v>
      </c>
      <c r="D27" s="12" t="s">
        <v>31</v>
      </c>
      <c r="E27" s="12" t="s">
        <v>33</v>
      </c>
      <c r="F27" s="12" t="s">
        <v>52</v>
      </c>
      <c r="G27" s="12"/>
      <c r="H27" s="14">
        <f>H28</f>
        <v>193298</v>
      </c>
    </row>
    <row r="28" spans="2:8" ht="25.5">
      <c r="B28" s="32" t="s">
        <v>6</v>
      </c>
      <c r="C28" s="33" t="s">
        <v>21</v>
      </c>
      <c r="D28" s="12" t="s">
        <v>31</v>
      </c>
      <c r="E28" s="12" t="s">
        <v>33</v>
      </c>
      <c r="F28" s="12" t="s">
        <v>52</v>
      </c>
      <c r="G28" s="12" t="s">
        <v>5</v>
      </c>
      <c r="H28" s="14">
        <v>193298</v>
      </c>
    </row>
    <row r="29" spans="2:8" ht="89.25">
      <c r="B29" s="32" t="s">
        <v>53</v>
      </c>
      <c r="C29" s="33" t="s">
        <v>21</v>
      </c>
      <c r="D29" s="12" t="s">
        <v>31</v>
      </c>
      <c r="E29" s="12" t="s">
        <v>33</v>
      </c>
      <c r="F29" s="12" t="s">
        <v>54</v>
      </c>
      <c r="G29" s="12"/>
      <c r="H29" s="14">
        <v>193288</v>
      </c>
    </row>
    <row r="30" spans="2:8" ht="25.5">
      <c r="B30" s="32" t="s">
        <v>6</v>
      </c>
      <c r="C30" s="33" t="s">
        <v>21</v>
      </c>
      <c r="D30" s="12" t="s">
        <v>31</v>
      </c>
      <c r="E30" s="12" t="s">
        <v>33</v>
      </c>
      <c r="F30" s="12" t="s">
        <v>55</v>
      </c>
      <c r="G30" s="12" t="s">
        <v>5</v>
      </c>
      <c r="H30" s="14">
        <v>193298</v>
      </c>
    </row>
    <row r="31" spans="2:8" ht="25.5">
      <c r="B31" s="26" t="s">
        <v>10</v>
      </c>
      <c r="C31" s="27" t="s">
        <v>21</v>
      </c>
      <c r="D31" s="11" t="s">
        <v>31</v>
      </c>
      <c r="E31" s="11" t="s">
        <v>56</v>
      </c>
      <c r="F31" s="11"/>
      <c r="G31" s="11"/>
      <c r="H31" s="25">
        <f>H32+H40</f>
        <v>896317.55999999994</v>
      </c>
    </row>
    <row r="32" spans="2:8" ht="67.5">
      <c r="B32" s="36" t="s">
        <v>57</v>
      </c>
      <c r="C32" s="37" t="s">
        <v>21</v>
      </c>
      <c r="D32" s="15" t="s">
        <v>31</v>
      </c>
      <c r="E32" s="15" t="s">
        <v>56</v>
      </c>
      <c r="F32" s="15" t="s">
        <v>58</v>
      </c>
      <c r="G32" s="15"/>
      <c r="H32" s="38">
        <f>H33+H36</f>
        <v>862609.30999999994</v>
      </c>
    </row>
    <row r="33" spans="2:8" ht="38.25">
      <c r="B33" s="32" t="s">
        <v>59</v>
      </c>
      <c r="C33" s="33" t="s">
        <v>21</v>
      </c>
      <c r="D33" s="12" t="s">
        <v>31</v>
      </c>
      <c r="E33" s="12" t="s">
        <v>56</v>
      </c>
      <c r="F33" s="12" t="s">
        <v>60</v>
      </c>
      <c r="G33" s="12"/>
      <c r="H33" s="14">
        <f t="shared" ref="H33:H34" si="1">H34</f>
        <v>648641.1</v>
      </c>
    </row>
    <row r="34" spans="2:8" ht="38.25">
      <c r="B34" s="32" t="s">
        <v>61</v>
      </c>
      <c r="C34" s="33" t="s">
        <v>21</v>
      </c>
      <c r="D34" s="12" t="s">
        <v>31</v>
      </c>
      <c r="E34" s="12" t="s">
        <v>56</v>
      </c>
      <c r="F34" s="12" t="s">
        <v>62</v>
      </c>
      <c r="G34" s="12"/>
      <c r="H34" s="14">
        <f t="shared" si="1"/>
        <v>648641.1</v>
      </c>
    </row>
    <row r="35" spans="2:8" ht="51">
      <c r="B35" s="32" t="s">
        <v>8</v>
      </c>
      <c r="C35" s="33" t="s">
        <v>21</v>
      </c>
      <c r="D35" s="12" t="s">
        <v>31</v>
      </c>
      <c r="E35" s="12" t="s">
        <v>56</v>
      </c>
      <c r="F35" s="12" t="s">
        <v>62</v>
      </c>
      <c r="G35" s="12" t="s">
        <v>9</v>
      </c>
      <c r="H35" s="14">
        <v>648641.1</v>
      </c>
    </row>
    <row r="36" spans="2:8" ht="25.5">
      <c r="B36" s="32" t="s">
        <v>3</v>
      </c>
      <c r="C36" s="33" t="s">
        <v>21</v>
      </c>
      <c r="D36" s="12" t="s">
        <v>31</v>
      </c>
      <c r="E36" s="12" t="s">
        <v>56</v>
      </c>
      <c r="F36" s="12" t="s">
        <v>62</v>
      </c>
      <c r="G36" s="12" t="s">
        <v>4</v>
      </c>
      <c r="H36" s="14">
        <v>213968.21</v>
      </c>
    </row>
    <row r="37" spans="2:8" ht="40.5">
      <c r="B37" s="36" t="s">
        <v>63</v>
      </c>
      <c r="C37" s="37" t="s">
        <v>21</v>
      </c>
      <c r="D37" s="15" t="s">
        <v>31</v>
      </c>
      <c r="E37" s="15" t="s">
        <v>56</v>
      </c>
      <c r="F37" s="15" t="s">
        <v>64</v>
      </c>
      <c r="G37" s="15"/>
      <c r="H37" s="14">
        <f>H38</f>
        <v>33708.25</v>
      </c>
    </row>
    <row r="38" spans="2:8" ht="38.25">
      <c r="B38" s="32" t="s">
        <v>65</v>
      </c>
      <c r="C38" s="33" t="s">
        <v>21</v>
      </c>
      <c r="D38" s="12" t="s">
        <v>31</v>
      </c>
      <c r="E38" s="12" t="s">
        <v>56</v>
      </c>
      <c r="F38" s="12" t="s">
        <v>66</v>
      </c>
      <c r="G38" s="12"/>
      <c r="H38" s="14">
        <f t="shared" ref="H38:H39" si="2">H39</f>
        <v>33708.25</v>
      </c>
    </row>
    <row r="39" spans="2:8" ht="38.25">
      <c r="B39" s="32" t="s">
        <v>67</v>
      </c>
      <c r="C39" s="33" t="s">
        <v>21</v>
      </c>
      <c r="D39" s="12" t="s">
        <v>31</v>
      </c>
      <c r="E39" s="12" t="s">
        <v>56</v>
      </c>
      <c r="F39" s="12" t="s">
        <v>68</v>
      </c>
      <c r="G39" s="12"/>
      <c r="H39" s="14">
        <f t="shared" si="2"/>
        <v>33708.25</v>
      </c>
    </row>
    <row r="40" spans="2:8" ht="51">
      <c r="B40" s="32" t="s">
        <v>8</v>
      </c>
      <c r="C40" s="33" t="s">
        <v>21</v>
      </c>
      <c r="D40" s="12" t="s">
        <v>31</v>
      </c>
      <c r="E40" s="12" t="s">
        <v>56</v>
      </c>
      <c r="F40" s="12" t="s">
        <v>68</v>
      </c>
      <c r="G40" s="12" t="s">
        <v>9</v>
      </c>
      <c r="H40" s="14">
        <v>33708.25</v>
      </c>
    </row>
    <row r="41" spans="2:8" ht="15.75">
      <c r="B41" s="39" t="s">
        <v>69</v>
      </c>
      <c r="C41" s="40" t="s">
        <v>21</v>
      </c>
      <c r="D41" s="11" t="s">
        <v>70</v>
      </c>
      <c r="E41" s="11" t="s">
        <v>32</v>
      </c>
      <c r="F41" s="11"/>
      <c r="G41" s="11"/>
      <c r="H41" s="25">
        <f t="shared" ref="H41:H44" si="3">H42</f>
        <v>196148</v>
      </c>
    </row>
    <row r="42" spans="2:8" ht="25.5">
      <c r="B42" s="32" t="s">
        <v>71</v>
      </c>
      <c r="C42" s="33" t="s">
        <v>21</v>
      </c>
      <c r="D42" s="12" t="s">
        <v>70</v>
      </c>
      <c r="E42" s="12" t="s">
        <v>72</v>
      </c>
      <c r="F42" s="12"/>
      <c r="G42" s="12"/>
      <c r="H42" s="14">
        <f t="shared" si="3"/>
        <v>196148</v>
      </c>
    </row>
    <row r="43" spans="2:8" ht="38.25">
      <c r="B43" s="32" t="s">
        <v>63</v>
      </c>
      <c r="C43" s="33" t="s">
        <v>21</v>
      </c>
      <c r="D43" s="12" t="s">
        <v>70</v>
      </c>
      <c r="E43" s="12" t="s">
        <v>72</v>
      </c>
      <c r="F43" s="12" t="s">
        <v>64</v>
      </c>
      <c r="G43" s="12"/>
      <c r="H43" s="14">
        <f t="shared" si="3"/>
        <v>196148</v>
      </c>
    </row>
    <row r="44" spans="2:8" ht="38.25">
      <c r="B44" s="32" t="s">
        <v>65</v>
      </c>
      <c r="C44" s="33" t="s">
        <v>21</v>
      </c>
      <c r="D44" s="12" t="s">
        <v>70</v>
      </c>
      <c r="E44" s="12" t="s">
        <v>72</v>
      </c>
      <c r="F44" s="12" t="s">
        <v>66</v>
      </c>
      <c r="G44" s="12"/>
      <c r="H44" s="14">
        <f t="shared" si="3"/>
        <v>196148</v>
      </c>
    </row>
    <row r="45" spans="2:8" ht="51">
      <c r="B45" s="32" t="s">
        <v>73</v>
      </c>
      <c r="C45" s="33" t="s">
        <v>21</v>
      </c>
      <c r="D45" s="12" t="s">
        <v>70</v>
      </c>
      <c r="E45" s="12" t="s">
        <v>72</v>
      </c>
      <c r="F45" s="12" t="s">
        <v>74</v>
      </c>
      <c r="G45" s="12"/>
      <c r="H45" s="14">
        <f t="shared" ref="H45" si="4">H46+H47</f>
        <v>196148</v>
      </c>
    </row>
    <row r="46" spans="2:8" ht="114.75">
      <c r="B46" s="32" t="s">
        <v>1</v>
      </c>
      <c r="C46" s="33" t="s">
        <v>21</v>
      </c>
      <c r="D46" s="12" t="s">
        <v>70</v>
      </c>
      <c r="E46" s="12" t="s">
        <v>72</v>
      </c>
      <c r="F46" s="12" t="s">
        <v>74</v>
      </c>
      <c r="G46" s="12" t="s">
        <v>2</v>
      </c>
      <c r="H46" s="14">
        <v>196148</v>
      </c>
    </row>
    <row r="47" spans="2:8" ht="63">
      <c r="B47" s="17" t="s">
        <v>8</v>
      </c>
      <c r="C47" s="29" t="s">
        <v>21</v>
      </c>
      <c r="D47" s="12" t="s">
        <v>70</v>
      </c>
      <c r="E47" s="12" t="s">
        <v>72</v>
      </c>
      <c r="F47" s="12" t="s">
        <v>74</v>
      </c>
      <c r="G47" s="12" t="s">
        <v>9</v>
      </c>
      <c r="H47" s="14"/>
    </row>
    <row r="48" spans="2:8" ht="63">
      <c r="B48" s="39" t="s">
        <v>75</v>
      </c>
      <c r="C48" s="40" t="s">
        <v>21</v>
      </c>
      <c r="D48" s="11" t="s">
        <v>72</v>
      </c>
      <c r="E48" s="11" t="s">
        <v>32</v>
      </c>
      <c r="F48" s="11"/>
      <c r="G48" s="11"/>
      <c r="H48" s="25">
        <f>H49+H55</f>
        <v>427460.6</v>
      </c>
    </row>
    <row r="49" spans="2:8" ht="15.75">
      <c r="B49" s="36" t="s">
        <v>11</v>
      </c>
      <c r="C49" s="37" t="s">
        <v>21</v>
      </c>
      <c r="D49" s="15" t="s">
        <v>72</v>
      </c>
      <c r="E49" s="15" t="s">
        <v>76</v>
      </c>
      <c r="F49" s="15"/>
      <c r="G49" s="15"/>
      <c r="H49" s="38">
        <f t="shared" ref="H49:H52" si="5">H50</f>
        <v>44150</v>
      </c>
    </row>
    <row r="50" spans="2:8" ht="89.25">
      <c r="B50" s="32" t="s">
        <v>77</v>
      </c>
      <c r="C50" s="33" t="s">
        <v>21</v>
      </c>
      <c r="D50" s="12" t="s">
        <v>72</v>
      </c>
      <c r="E50" s="12" t="s">
        <v>76</v>
      </c>
      <c r="F50" s="12" t="s">
        <v>78</v>
      </c>
      <c r="G50" s="12"/>
      <c r="H50" s="14">
        <f>H51</f>
        <v>44150</v>
      </c>
    </row>
    <row r="51" spans="2:8" ht="114.75">
      <c r="B51" s="32" t="s">
        <v>79</v>
      </c>
      <c r="C51" s="33" t="s">
        <v>21</v>
      </c>
      <c r="D51" s="12" t="s">
        <v>72</v>
      </c>
      <c r="E51" s="12" t="s">
        <v>76</v>
      </c>
      <c r="F51" s="12" t="s">
        <v>80</v>
      </c>
      <c r="G51" s="12"/>
      <c r="H51" s="14">
        <f t="shared" si="5"/>
        <v>44150</v>
      </c>
    </row>
    <row r="52" spans="2:8" ht="89.25">
      <c r="B52" s="32" t="s">
        <v>81</v>
      </c>
      <c r="C52" s="33" t="s">
        <v>21</v>
      </c>
      <c r="D52" s="12" t="s">
        <v>72</v>
      </c>
      <c r="E52" s="12" t="s">
        <v>76</v>
      </c>
      <c r="F52" s="12" t="s">
        <v>82</v>
      </c>
      <c r="G52" s="12"/>
      <c r="H52" s="14">
        <f t="shared" si="5"/>
        <v>44150</v>
      </c>
    </row>
    <row r="53" spans="2:8" ht="89.25">
      <c r="B53" s="32" t="s">
        <v>83</v>
      </c>
      <c r="C53" s="33" t="s">
        <v>21</v>
      </c>
      <c r="D53" s="12" t="s">
        <v>72</v>
      </c>
      <c r="E53" s="12" t="s">
        <v>76</v>
      </c>
      <c r="F53" s="12" t="s">
        <v>84</v>
      </c>
      <c r="G53" s="12"/>
      <c r="H53" s="14">
        <f>H54</f>
        <v>44150</v>
      </c>
    </row>
    <row r="54" spans="2:8" ht="51">
      <c r="B54" s="32" t="s">
        <v>8</v>
      </c>
      <c r="C54" s="33" t="s">
        <v>21</v>
      </c>
      <c r="D54" s="12" t="s">
        <v>72</v>
      </c>
      <c r="E54" s="12" t="s">
        <v>76</v>
      </c>
      <c r="F54" s="12" t="s">
        <v>84</v>
      </c>
      <c r="G54" s="12" t="s">
        <v>9</v>
      </c>
      <c r="H54" s="14">
        <v>44150</v>
      </c>
    </row>
    <row r="55" spans="2:8" ht="81">
      <c r="B55" s="36" t="s">
        <v>85</v>
      </c>
      <c r="C55" s="37" t="s">
        <v>21</v>
      </c>
      <c r="D55" s="15" t="s">
        <v>72</v>
      </c>
      <c r="E55" s="15" t="s">
        <v>86</v>
      </c>
      <c r="F55" s="15"/>
      <c r="G55" s="15"/>
      <c r="H55" s="38">
        <f t="shared" ref="H55:H59" si="6">H56</f>
        <v>383310.6</v>
      </c>
    </row>
    <row r="56" spans="2:8" ht="127.5">
      <c r="B56" s="32" t="s">
        <v>87</v>
      </c>
      <c r="C56" s="33" t="s">
        <v>21</v>
      </c>
      <c r="D56" s="12" t="s">
        <v>72</v>
      </c>
      <c r="E56" s="12" t="s">
        <v>86</v>
      </c>
      <c r="F56" s="12" t="s">
        <v>78</v>
      </c>
      <c r="G56" s="12"/>
      <c r="H56" s="14">
        <f t="shared" si="6"/>
        <v>383310.6</v>
      </c>
    </row>
    <row r="57" spans="2:8" ht="89.25">
      <c r="B57" s="32" t="s">
        <v>88</v>
      </c>
      <c r="C57" s="33" t="s">
        <v>21</v>
      </c>
      <c r="D57" s="12" t="s">
        <v>72</v>
      </c>
      <c r="E57" s="12" t="s">
        <v>86</v>
      </c>
      <c r="F57" s="12" t="s">
        <v>89</v>
      </c>
      <c r="G57" s="12"/>
      <c r="H57" s="14">
        <f t="shared" si="6"/>
        <v>383310.6</v>
      </c>
    </row>
    <row r="58" spans="2:8" ht="38.25">
      <c r="B58" s="32" t="s">
        <v>90</v>
      </c>
      <c r="C58" s="33" t="s">
        <v>21</v>
      </c>
      <c r="D58" s="12" t="s">
        <v>72</v>
      </c>
      <c r="E58" s="12" t="s">
        <v>86</v>
      </c>
      <c r="F58" s="12" t="s">
        <v>91</v>
      </c>
      <c r="G58" s="12"/>
      <c r="H58" s="14">
        <f t="shared" si="6"/>
        <v>383310.6</v>
      </c>
    </row>
    <row r="59" spans="2:8" ht="51">
      <c r="B59" s="32" t="s">
        <v>92</v>
      </c>
      <c r="C59" s="33" t="s">
        <v>21</v>
      </c>
      <c r="D59" s="12" t="s">
        <v>72</v>
      </c>
      <c r="E59" s="12" t="s">
        <v>86</v>
      </c>
      <c r="F59" s="12" t="s">
        <v>93</v>
      </c>
      <c r="G59" s="12"/>
      <c r="H59" s="14">
        <f t="shared" si="6"/>
        <v>383310.6</v>
      </c>
    </row>
    <row r="60" spans="2:8" ht="51">
      <c r="B60" s="32" t="s">
        <v>8</v>
      </c>
      <c r="C60" s="33" t="s">
        <v>21</v>
      </c>
      <c r="D60" s="12" t="s">
        <v>72</v>
      </c>
      <c r="E60" s="12" t="s">
        <v>86</v>
      </c>
      <c r="F60" s="12" t="s">
        <v>93</v>
      </c>
      <c r="G60" s="12" t="s">
        <v>9</v>
      </c>
      <c r="H60" s="14">
        <v>383310.6</v>
      </c>
    </row>
    <row r="61" spans="2:8" ht="15.75">
      <c r="B61" s="26" t="s">
        <v>94</v>
      </c>
      <c r="C61" s="27" t="s">
        <v>21</v>
      </c>
      <c r="D61" s="11" t="s">
        <v>33</v>
      </c>
      <c r="E61" s="11" t="s">
        <v>32</v>
      </c>
      <c r="F61" s="11"/>
      <c r="G61" s="11"/>
      <c r="H61" s="25">
        <f t="shared" ref="H61:H66" si="7">H62</f>
        <v>0</v>
      </c>
    </row>
    <row r="62" spans="2:8" ht="25.5">
      <c r="B62" s="26" t="s">
        <v>12</v>
      </c>
      <c r="C62" s="27" t="s">
        <v>21</v>
      </c>
      <c r="D62" s="11" t="s">
        <v>33</v>
      </c>
      <c r="E62" s="11" t="s">
        <v>95</v>
      </c>
      <c r="F62" s="11"/>
      <c r="G62" s="11"/>
      <c r="H62" s="25">
        <f t="shared" si="7"/>
        <v>0</v>
      </c>
    </row>
    <row r="63" spans="2:8" ht="63.75">
      <c r="B63" s="32" t="s">
        <v>96</v>
      </c>
      <c r="C63" s="33" t="s">
        <v>21</v>
      </c>
      <c r="D63" s="12" t="s">
        <v>33</v>
      </c>
      <c r="E63" s="12" t="s">
        <v>95</v>
      </c>
      <c r="F63" s="12" t="s">
        <v>97</v>
      </c>
      <c r="G63" s="12"/>
      <c r="H63" s="14">
        <f t="shared" si="7"/>
        <v>0</v>
      </c>
    </row>
    <row r="64" spans="2:8" ht="51">
      <c r="B64" s="32" t="s">
        <v>98</v>
      </c>
      <c r="C64" s="33" t="s">
        <v>21</v>
      </c>
      <c r="D64" s="12" t="s">
        <v>33</v>
      </c>
      <c r="E64" s="12" t="s">
        <v>95</v>
      </c>
      <c r="F64" s="12" t="s">
        <v>99</v>
      </c>
      <c r="G64" s="12"/>
      <c r="H64" s="14">
        <f t="shared" si="7"/>
        <v>0</v>
      </c>
    </row>
    <row r="65" spans="2:8" ht="127.5">
      <c r="B65" s="32" t="s">
        <v>100</v>
      </c>
      <c r="C65" s="33" t="s">
        <v>21</v>
      </c>
      <c r="D65" s="12" t="s">
        <v>33</v>
      </c>
      <c r="E65" s="12" t="s">
        <v>95</v>
      </c>
      <c r="F65" s="12" t="s">
        <v>101</v>
      </c>
      <c r="G65" s="12"/>
      <c r="H65" s="14">
        <f t="shared" si="7"/>
        <v>0</v>
      </c>
    </row>
    <row r="66" spans="2:8" ht="89.25">
      <c r="B66" s="32" t="s">
        <v>102</v>
      </c>
      <c r="C66" s="33" t="s">
        <v>21</v>
      </c>
      <c r="D66" s="12" t="s">
        <v>33</v>
      </c>
      <c r="E66" s="12" t="s">
        <v>95</v>
      </c>
      <c r="F66" s="12" t="s">
        <v>103</v>
      </c>
      <c r="G66" s="12"/>
      <c r="H66" s="14">
        <f t="shared" si="7"/>
        <v>0</v>
      </c>
    </row>
    <row r="67" spans="2:8" ht="51">
      <c r="B67" s="32" t="s">
        <v>8</v>
      </c>
      <c r="C67" s="33" t="s">
        <v>21</v>
      </c>
      <c r="D67" s="12" t="s">
        <v>33</v>
      </c>
      <c r="E67" s="12" t="s">
        <v>95</v>
      </c>
      <c r="F67" s="12" t="s">
        <v>103</v>
      </c>
      <c r="G67" s="12" t="s">
        <v>9</v>
      </c>
      <c r="H67" s="14"/>
    </row>
    <row r="68" spans="2:8" ht="47.25">
      <c r="B68" s="39" t="s">
        <v>104</v>
      </c>
      <c r="C68" s="40" t="s">
        <v>21</v>
      </c>
      <c r="D68" s="11" t="s">
        <v>105</v>
      </c>
      <c r="E68" s="11" t="s">
        <v>32</v>
      </c>
      <c r="F68" s="11"/>
      <c r="G68" s="11"/>
      <c r="H68" s="25">
        <f t="shared" ref="H68" si="8">H69</f>
        <v>1533060.46</v>
      </c>
    </row>
    <row r="69" spans="2:8">
      <c r="B69" s="36" t="s">
        <v>13</v>
      </c>
      <c r="C69" s="37" t="s">
        <v>21</v>
      </c>
      <c r="D69" s="16" t="s">
        <v>105</v>
      </c>
      <c r="E69" s="16" t="s">
        <v>72</v>
      </c>
      <c r="F69" s="16"/>
      <c r="G69" s="16"/>
      <c r="H69" s="41">
        <f>H70+H77</f>
        <v>1533060.46</v>
      </c>
    </row>
    <row r="70" spans="2:8" ht="76.5">
      <c r="B70" s="32" t="s">
        <v>106</v>
      </c>
      <c r="C70" s="33" t="s">
        <v>21</v>
      </c>
      <c r="D70" s="15" t="s">
        <v>105</v>
      </c>
      <c r="E70" s="15" t="s">
        <v>72</v>
      </c>
      <c r="F70" s="12" t="s">
        <v>107</v>
      </c>
      <c r="G70" s="15"/>
      <c r="H70" s="38">
        <f t="shared" ref="H70" si="9">H71</f>
        <v>1493060.46</v>
      </c>
    </row>
    <row r="71" spans="2:8" ht="89.25">
      <c r="B71" s="42" t="s">
        <v>108</v>
      </c>
      <c r="C71" s="43" t="s">
        <v>21</v>
      </c>
      <c r="D71" s="12" t="s">
        <v>105</v>
      </c>
      <c r="E71" s="12" t="s">
        <v>72</v>
      </c>
      <c r="F71" s="12" t="s">
        <v>109</v>
      </c>
      <c r="G71" s="12"/>
      <c r="H71" s="14">
        <f t="shared" ref="H71" si="10">H76+H74</f>
        <v>1493060.46</v>
      </c>
    </row>
    <row r="72" spans="2:8" ht="63.75">
      <c r="B72" s="32" t="s">
        <v>110</v>
      </c>
      <c r="C72" s="33" t="s">
        <v>21</v>
      </c>
      <c r="D72" s="12" t="s">
        <v>105</v>
      </c>
      <c r="E72" s="12" t="s">
        <v>72</v>
      </c>
      <c r="F72" s="12" t="s">
        <v>111</v>
      </c>
      <c r="G72" s="12"/>
      <c r="H72" s="14">
        <f t="shared" ref="H72:H73" si="11">H73</f>
        <v>654114.82999999996</v>
      </c>
    </row>
    <row r="73" spans="2:8" ht="89.25">
      <c r="B73" s="32" t="s">
        <v>112</v>
      </c>
      <c r="C73" s="33" t="s">
        <v>21</v>
      </c>
      <c r="D73" s="12" t="s">
        <v>105</v>
      </c>
      <c r="E73" s="12" t="s">
        <v>72</v>
      </c>
      <c r="F73" s="12" t="s">
        <v>113</v>
      </c>
      <c r="G73" s="15"/>
      <c r="H73" s="14">
        <f t="shared" si="11"/>
        <v>654114.82999999996</v>
      </c>
    </row>
    <row r="74" spans="2:8" ht="51">
      <c r="B74" s="32" t="s">
        <v>8</v>
      </c>
      <c r="C74" s="33" t="s">
        <v>21</v>
      </c>
      <c r="D74" s="12" t="s">
        <v>105</v>
      </c>
      <c r="E74" s="12" t="s">
        <v>72</v>
      </c>
      <c r="F74" s="12" t="s">
        <v>113</v>
      </c>
      <c r="G74" s="12" t="s">
        <v>9</v>
      </c>
      <c r="H74" s="14">
        <v>654114.82999999996</v>
      </c>
    </row>
    <row r="75" spans="2:8" ht="141.75">
      <c r="B75" s="17" t="s">
        <v>114</v>
      </c>
      <c r="C75" s="29" t="s">
        <v>21</v>
      </c>
      <c r="D75" s="12" t="s">
        <v>105</v>
      </c>
      <c r="E75" s="12" t="s">
        <v>72</v>
      </c>
      <c r="F75" s="12" t="s">
        <v>115</v>
      </c>
      <c r="G75" s="15"/>
      <c r="H75" s="14">
        <f t="shared" ref="H75" si="12">H76</f>
        <v>838945.63</v>
      </c>
    </row>
    <row r="76" spans="2:8" ht="63">
      <c r="B76" s="30" t="s">
        <v>8</v>
      </c>
      <c r="C76" s="31" t="s">
        <v>21</v>
      </c>
      <c r="D76" s="12" t="s">
        <v>105</v>
      </c>
      <c r="E76" s="12" t="s">
        <v>72</v>
      </c>
      <c r="F76" s="12" t="s">
        <v>115</v>
      </c>
      <c r="G76" s="12" t="s">
        <v>9</v>
      </c>
      <c r="H76" s="14">
        <v>838945.63</v>
      </c>
    </row>
    <row r="77" spans="2:8" ht="63">
      <c r="B77" s="44" t="s">
        <v>63</v>
      </c>
      <c r="C77" s="45" t="s">
        <v>21</v>
      </c>
      <c r="D77" s="15" t="s">
        <v>105</v>
      </c>
      <c r="E77" s="15" t="s">
        <v>72</v>
      </c>
      <c r="F77" s="15" t="s">
        <v>64</v>
      </c>
      <c r="G77" s="15"/>
      <c r="H77" s="38">
        <f t="shared" ref="H77:H79" si="13">H78</f>
        <v>40000</v>
      </c>
    </row>
    <row r="78" spans="2:8" ht="40.5">
      <c r="B78" s="36" t="s">
        <v>65</v>
      </c>
      <c r="C78" s="37" t="s">
        <v>21</v>
      </c>
      <c r="D78" s="16" t="s">
        <v>105</v>
      </c>
      <c r="E78" s="16" t="s">
        <v>72</v>
      </c>
      <c r="F78" s="16" t="s">
        <v>66</v>
      </c>
      <c r="G78" s="16"/>
      <c r="H78" s="41">
        <f t="shared" si="13"/>
        <v>40000</v>
      </c>
    </row>
    <row r="79" spans="2:8" ht="25.5">
      <c r="B79" s="32" t="s">
        <v>19</v>
      </c>
      <c r="C79" s="33" t="s">
        <v>21</v>
      </c>
      <c r="D79" s="12" t="s">
        <v>105</v>
      </c>
      <c r="E79" s="12" t="s">
        <v>72</v>
      </c>
      <c r="F79" s="12" t="s">
        <v>116</v>
      </c>
      <c r="G79" s="12"/>
      <c r="H79" s="14">
        <f t="shared" si="13"/>
        <v>40000</v>
      </c>
    </row>
    <row r="80" spans="2:8" ht="51">
      <c r="B80" s="32" t="s">
        <v>8</v>
      </c>
      <c r="C80" s="33" t="s">
        <v>21</v>
      </c>
      <c r="D80" s="12" t="s">
        <v>105</v>
      </c>
      <c r="E80" s="12" t="s">
        <v>72</v>
      </c>
      <c r="F80" s="12" t="s">
        <v>116</v>
      </c>
      <c r="G80" s="12" t="s">
        <v>9</v>
      </c>
      <c r="H80" s="14">
        <v>40000</v>
      </c>
    </row>
    <row r="81" spans="2:8" ht="141.75">
      <c r="B81" s="17" t="s">
        <v>117</v>
      </c>
      <c r="C81" s="29" t="s">
        <v>21</v>
      </c>
      <c r="D81" s="12" t="s">
        <v>105</v>
      </c>
      <c r="E81" s="12" t="s">
        <v>72</v>
      </c>
      <c r="F81" s="17" t="s">
        <v>118</v>
      </c>
      <c r="G81" s="17"/>
      <c r="H81" s="18">
        <f t="shared" ref="H81" si="14">H82</f>
        <v>0</v>
      </c>
    </row>
    <row r="82" spans="2:8" ht="63">
      <c r="B82" s="17" t="s">
        <v>119</v>
      </c>
      <c r="C82" s="29" t="s">
        <v>21</v>
      </c>
      <c r="D82" s="12" t="s">
        <v>105</v>
      </c>
      <c r="E82" s="12" t="s">
        <v>72</v>
      </c>
      <c r="F82" s="17" t="s">
        <v>118</v>
      </c>
      <c r="G82" s="17">
        <v>200</v>
      </c>
      <c r="H82" s="19">
        <v>0</v>
      </c>
    </row>
    <row r="83" spans="2:8" ht="141.75">
      <c r="B83" s="17" t="s">
        <v>120</v>
      </c>
      <c r="C83" s="29" t="s">
        <v>21</v>
      </c>
      <c r="D83" s="12" t="s">
        <v>105</v>
      </c>
      <c r="E83" s="12" t="s">
        <v>72</v>
      </c>
      <c r="F83" s="17" t="s">
        <v>121</v>
      </c>
      <c r="G83" s="17"/>
      <c r="H83" s="18">
        <f t="shared" ref="H83" si="15">H84</f>
        <v>0</v>
      </c>
    </row>
    <row r="84" spans="2:8" ht="63">
      <c r="B84" s="17" t="s">
        <v>119</v>
      </c>
      <c r="C84" s="29" t="s">
        <v>21</v>
      </c>
      <c r="D84" s="12" t="s">
        <v>105</v>
      </c>
      <c r="E84" s="12" t="s">
        <v>72</v>
      </c>
      <c r="F84" s="17" t="s">
        <v>121</v>
      </c>
      <c r="G84" s="17">
        <v>200</v>
      </c>
      <c r="H84" s="19">
        <v>0</v>
      </c>
    </row>
    <row r="85" spans="2:8" ht="141.75">
      <c r="B85" s="17" t="s">
        <v>122</v>
      </c>
      <c r="C85" s="29" t="s">
        <v>21</v>
      </c>
      <c r="D85" s="12" t="s">
        <v>105</v>
      </c>
      <c r="E85" s="12" t="s">
        <v>72</v>
      </c>
      <c r="F85" s="17" t="s">
        <v>123</v>
      </c>
      <c r="G85" s="17"/>
      <c r="H85" s="18">
        <f t="shared" ref="H85" si="16">H86</f>
        <v>0</v>
      </c>
    </row>
    <row r="86" spans="2:8" ht="63">
      <c r="B86" s="17" t="s">
        <v>119</v>
      </c>
      <c r="C86" s="29" t="s">
        <v>21</v>
      </c>
      <c r="D86" s="12" t="s">
        <v>105</v>
      </c>
      <c r="E86" s="12" t="s">
        <v>72</v>
      </c>
      <c r="F86" s="17" t="s">
        <v>123</v>
      </c>
      <c r="G86" s="17">
        <v>200</v>
      </c>
      <c r="H86" s="19">
        <v>0</v>
      </c>
    </row>
    <row r="87" spans="2:8" ht="141.75">
      <c r="B87" s="17" t="s">
        <v>117</v>
      </c>
      <c r="C87" s="29" t="s">
        <v>21</v>
      </c>
      <c r="D87" s="12" t="s">
        <v>105</v>
      </c>
      <c r="E87" s="12" t="s">
        <v>72</v>
      </c>
      <c r="F87" s="17" t="s">
        <v>124</v>
      </c>
      <c r="G87" s="17"/>
      <c r="H87" s="18">
        <f t="shared" ref="H87" si="17">H88</f>
        <v>240549.6</v>
      </c>
    </row>
    <row r="88" spans="2:8" ht="63">
      <c r="B88" s="17" t="s">
        <v>125</v>
      </c>
      <c r="C88" s="29" t="s">
        <v>21</v>
      </c>
      <c r="D88" s="12" t="s">
        <v>105</v>
      </c>
      <c r="E88" s="12" t="s">
        <v>72</v>
      </c>
      <c r="F88" s="17" t="s">
        <v>147</v>
      </c>
      <c r="G88" s="17">
        <v>200</v>
      </c>
      <c r="H88" s="19">
        <v>240549.6</v>
      </c>
    </row>
    <row r="89" spans="2:8" ht="141.75">
      <c r="B89" s="17" t="s">
        <v>126</v>
      </c>
      <c r="C89" s="29" t="s">
        <v>21</v>
      </c>
      <c r="D89" s="12" t="s">
        <v>105</v>
      </c>
      <c r="E89" s="12" t="s">
        <v>72</v>
      </c>
      <c r="F89" s="17" t="s">
        <v>127</v>
      </c>
      <c r="G89" s="17"/>
      <c r="H89" s="18">
        <f t="shared" ref="H89" si="18">H90</f>
        <v>0</v>
      </c>
    </row>
    <row r="90" spans="2:8" ht="63">
      <c r="B90" s="17" t="s">
        <v>125</v>
      </c>
      <c r="C90" s="29" t="s">
        <v>21</v>
      </c>
      <c r="D90" s="12" t="s">
        <v>105</v>
      </c>
      <c r="E90" s="12" t="s">
        <v>72</v>
      </c>
      <c r="F90" s="17" t="s">
        <v>127</v>
      </c>
      <c r="G90" s="17">
        <v>200</v>
      </c>
      <c r="H90" s="19">
        <v>0</v>
      </c>
    </row>
    <row r="91" spans="2:8" ht="141.75">
      <c r="B91" s="17" t="s">
        <v>128</v>
      </c>
      <c r="C91" s="29" t="s">
        <v>21</v>
      </c>
      <c r="D91" s="12" t="s">
        <v>105</v>
      </c>
      <c r="E91" s="12" t="s">
        <v>72</v>
      </c>
      <c r="F91" s="17" t="s">
        <v>129</v>
      </c>
      <c r="G91" s="17"/>
      <c r="H91" s="18">
        <f t="shared" ref="H91" si="19">H92</f>
        <v>0</v>
      </c>
    </row>
    <row r="92" spans="2:8" ht="63">
      <c r="B92" s="17" t="s">
        <v>125</v>
      </c>
      <c r="C92" s="29" t="s">
        <v>21</v>
      </c>
      <c r="D92" s="12" t="s">
        <v>105</v>
      </c>
      <c r="E92" s="12" t="s">
        <v>72</v>
      </c>
      <c r="F92" s="17" t="s">
        <v>129</v>
      </c>
      <c r="G92" s="17">
        <v>200</v>
      </c>
      <c r="H92" s="19">
        <v>0</v>
      </c>
    </row>
    <row r="93" spans="2:8" ht="31.5">
      <c r="B93" s="39" t="s">
        <v>130</v>
      </c>
      <c r="C93" s="40" t="s">
        <v>21</v>
      </c>
      <c r="D93" s="11" t="s">
        <v>131</v>
      </c>
      <c r="E93" s="11" t="s">
        <v>32</v>
      </c>
      <c r="F93" s="11"/>
      <c r="G93" s="11"/>
      <c r="H93" s="25">
        <f t="shared" ref="H93" si="20">H94</f>
        <v>0</v>
      </c>
    </row>
    <row r="94" spans="2:8" ht="15.75">
      <c r="B94" s="36" t="s">
        <v>14</v>
      </c>
      <c r="C94" s="37" t="s">
        <v>21</v>
      </c>
      <c r="D94" s="15" t="s">
        <v>131</v>
      </c>
      <c r="E94" s="15" t="s">
        <v>31</v>
      </c>
      <c r="F94" s="15"/>
      <c r="G94" s="15"/>
      <c r="H94" s="38">
        <f>H98+H101+H103</f>
        <v>0</v>
      </c>
    </row>
    <row r="95" spans="2:8" ht="110.25">
      <c r="B95" s="17" t="s">
        <v>132</v>
      </c>
      <c r="C95" s="29" t="s">
        <v>21</v>
      </c>
      <c r="D95" s="12" t="s">
        <v>131</v>
      </c>
      <c r="E95" s="12" t="s">
        <v>31</v>
      </c>
      <c r="F95" s="17" t="s">
        <v>133</v>
      </c>
      <c r="G95" s="17"/>
      <c r="H95" s="19">
        <v>0</v>
      </c>
    </row>
    <row r="96" spans="2:8" ht="47.25">
      <c r="B96" s="17" t="s">
        <v>134</v>
      </c>
      <c r="C96" s="29" t="s">
        <v>21</v>
      </c>
      <c r="D96" s="12" t="s">
        <v>131</v>
      </c>
      <c r="E96" s="12" t="s">
        <v>31</v>
      </c>
      <c r="F96" s="17" t="s">
        <v>135</v>
      </c>
      <c r="G96" s="17"/>
      <c r="H96" s="19">
        <v>0</v>
      </c>
    </row>
    <row r="97" spans="2:8" ht="78.75">
      <c r="B97" s="17" t="s">
        <v>136</v>
      </c>
      <c r="C97" s="29" t="s">
        <v>21</v>
      </c>
      <c r="D97" s="12" t="s">
        <v>131</v>
      </c>
      <c r="E97" s="12" t="s">
        <v>31</v>
      </c>
      <c r="F97" s="17" t="s">
        <v>135</v>
      </c>
      <c r="G97" s="17"/>
      <c r="H97" s="19">
        <v>0</v>
      </c>
    </row>
    <row r="98" spans="2:8" ht="63">
      <c r="B98" s="17" t="s">
        <v>137</v>
      </c>
      <c r="C98" s="29" t="s">
        <v>21</v>
      </c>
      <c r="D98" s="12" t="s">
        <v>131</v>
      </c>
      <c r="E98" s="12" t="s">
        <v>31</v>
      </c>
      <c r="F98" s="17" t="s">
        <v>135</v>
      </c>
      <c r="G98" s="17">
        <v>200</v>
      </c>
      <c r="H98" s="19">
        <v>0</v>
      </c>
    </row>
    <row r="99" spans="2:8" ht="47.25">
      <c r="B99" s="17" t="s">
        <v>134</v>
      </c>
      <c r="C99" s="29" t="s">
        <v>21</v>
      </c>
      <c r="D99" s="12" t="s">
        <v>131</v>
      </c>
      <c r="E99" s="12" t="s">
        <v>31</v>
      </c>
      <c r="F99" s="17" t="s">
        <v>138</v>
      </c>
      <c r="G99" s="17"/>
      <c r="H99" s="19">
        <v>0</v>
      </c>
    </row>
    <row r="100" spans="2:8" ht="78.75">
      <c r="B100" s="17" t="s">
        <v>139</v>
      </c>
      <c r="C100" s="29" t="s">
        <v>21</v>
      </c>
      <c r="D100" s="12" t="s">
        <v>131</v>
      </c>
      <c r="E100" s="12" t="s">
        <v>31</v>
      </c>
      <c r="F100" s="17" t="s">
        <v>138</v>
      </c>
      <c r="G100" s="17"/>
      <c r="H100" s="19">
        <v>0</v>
      </c>
    </row>
    <row r="101" spans="2:8" ht="63">
      <c r="B101" s="17" t="s">
        <v>137</v>
      </c>
      <c r="C101" s="29" t="s">
        <v>21</v>
      </c>
      <c r="D101" s="12" t="s">
        <v>131</v>
      </c>
      <c r="E101" s="12" t="s">
        <v>31</v>
      </c>
      <c r="F101" s="17" t="s">
        <v>138</v>
      </c>
      <c r="G101" s="17">
        <v>200</v>
      </c>
      <c r="H101" s="19">
        <v>0</v>
      </c>
    </row>
    <row r="102" spans="2:8" ht="63">
      <c r="B102" s="17" t="s">
        <v>23</v>
      </c>
      <c r="C102" s="29" t="s">
        <v>21</v>
      </c>
      <c r="D102" s="12" t="s">
        <v>131</v>
      </c>
      <c r="E102" s="12" t="s">
        <v>31</v>
      </c>
      <c r="F102" s="17" t="s">
        <v>140</v>
      </c>
      <c r="G102" s="17"/>
      <c r="H102" s="19">
        <f>H103</f>
        <v>0</v>
      </c>
    </row>
    <row r="103" spans="2:8" ht="63">
      <c r="B103" s="17" t="s">
        <v>8</v>
      </c>
      <c r="C103" s="29" t="s">
        <v>21</v>
      </c>
      <c r="D103" s="12" t="s">
        <v>131</v>
      </c>
      <c r="E103" s="12" t="s">
        <v>31</v>
      </c>
      <c r="F103" s="17" t="s">
        <v>140</v>
      </c>
      <c r="G103" s="17">
        <v>200</v>
      </c>
      <c r="H103" s="19">
        <v>0</v>
      </c>
    </row>
    <row r="104" spans="2:8" ht="15.75">
      <c r="B104" s="39" t="s">
        <v>141</v>
      </c>
      <c r="C104" s="40" t="s">
        <v>21</v>
      </c>
      <c r="D104" s="11" t="s">
        <v>86</v>
      </c>
      <c r="E104" s="11" t="s">
        <v>32</v>
      </c>
      <c r="F104" s="11"/>
      <c r="G104" s="11"/>
      <c r="H104" s="25">
        <f t="shared" ref="H104" si="21">H105+H110</f>
        <v>479508.91</v>
      </c>
    </row>
    <row r="105" spans="2:8" ht="15.75">
      <c r="B105" s="36" t="s">
        <v>16</v>
      </c>
      <c r="C105" s="37" t="s">
        <v>21</v>
      </c>
      <c r="D105" s="15" t="s">
        <v>86</v>
      </c>
      <c r="E105" s="15" t="s">
        <v>31</v>
      </c>
      <c r="F105" s="15"/>
      <c r="G105" s="15"/>
      <c r="H105" s="38">
        <f t="shared" ref="H105:H108" si="22">H106</f>
        <v>464688.91</v>
      </c>
    </row>
    <row r="106" spans="2:8" ht="38.25">
      <c r="B106" s="32" t="s">
        <v>142</v>
      </c>
      <c r="C106" s="33" t="s">
        <v>21</v>
      </c>
      <c r="D106" s="12" t="s">
        <v>86</v>
      </c>
      <c r="E106" s="12" t="s">
        <v>31</v>
      </c>
      <c r="F106" s="12" t="s">
        <v>64</v>
      </c>
      <c r="G106" s="12"/>
      <c r="H106" s="14">
        <f t="shared" si="22"/>
        <v>464688.91</v>
      </c>
    </row>
    <row r="107" spans="2:8" ht="40.5">
      <c r="B107" s="36" t="s">
        <v>65</v>
      </c>
      <c r="C107" s="37" t="s">
        <v>21</v>
      </c>
      <c r="D107" s="12" t="s">
        <v>86</v>
      </c>
      <c r="E107" s="12" t="s">
        <v>31</v>
      </c>
      <c r="F107" s="12" t="s">
        <v>66</v>
      </c>
      <c r="G107" s="12"/>
      <c r="H107" s="14">
        <f t="shared" si="22"/>
        <v>464688.91</v>
      </c>
    </row>
    <row r="108" spans="2:8" ht="38.25">
      <c r="B108" s="32" t="s">
        <v>143</v>
      </c>
      <c r="C108" s="33" t="s">
        <v>21</v>
      </c>
      <c r="D108" s="12" t="s">
        <v>86</v>
      </c>
      <c r="E108" s="12" t="s">
        <v>31</v>
      </c>
      <c r="F108" s="12" t="s">
        <v>144</v>
      </c>
      <c r="G108" s="12"/>
      <c r="H108" s="14">
        <f t="shared" si="22"/>
        <v>464688.91</v>
      </c>
    </row>
    <row r="109" spans="2:8" ht="25.5">
      <c r="B109" s="32" t="s">
        <v>17</v>
      </c>
      <c r="C109" s="33" t="s">
        <v>21</v>
      </c>
      <c r="D109" s="12" t="s">
        <v>86</v>
      </c>
      <c r="E109" s="12" t="s">
        <v>31</v>
      </c>
      <c r="F109" s="12" t="s">
        <v>144</v>
      </c>
      <c r="G109" s="12" t="s">
        <v>15</v>
      </c>
      <c r="H109" s="14">
        <v>464688.91</v>
      </c>
    </row>
    <row r="110" spans="2:8" ht="15.75">
      <c r="B110" s="36" t="s">
        <v>20</v>
      </c>
      <c r="C110" s="37" t="s">
        <v>21</v>
      </c>
      <c r="D110" s="15" t="s">
        <v>86</v>
      </c>
      <c r="E110" s="15" t="s">
        <v>33</v>
      </c>
      <c r="F110" s="15"/>
      <c r="G110" s="15"/>
      <c r="H110" s="38">
        <f t="shared" ref="H110:H113" si="23">H111</f>
        <v>14820</v>
      </c>
    </row>
    <row r="111" spans="2:8" ht="38.25">
      <c r="B111" s="32" t="s">
        <v>142</v>
      </c>
      <c r="C111" s="33" t="s">
        <v>21</v>
      </c>
      <c r="D111" s="12" t="s">
        <v>86</v>
      </c>
      <c r="E111" s="12" t="s">
        <v>33</v>
      </c>
      <c r="F111" s="12" t="s">
        <v>64</v>
      </c>
      <c r="G111" s="12"/>
      <c r="H111" s="14">
        <f t="shared" si="23"/>
        <v>14820</v>
      </c>
    </row>
    <row r="112" spans="2:8" ht="40.5">
      <c r="B112" s="36" t="s">
        <v>65</v>
      </c>
      <c r="C112" s="37" t="s">
        <v>21</v>
      </c>
      <c r="D112" s="12" t="s">
        <v>86</v>
      </c>
      <c r="E112" s="12" t="s">
        <v>33</v>
      </c>
      <c r="F112" s="12" t="s">
        <v>66</v>
      </c>
      <c r="G112" s="12"/>
      <c r="H112" s="14">
        <f t="shared" si="23"/>
        <v>14820</v>
      </c>
    </row>
    <row r="113" spans="2:8" ht="38.25">
      <c r="B113" s="32" t="s">
        <v>145</v>
      </c>
      <c r="C113" s="33" t="s">
        <v>21</v>
      </c>
      <c r="D113" s="12" t="s">
        <v>86</v>
      </c>
      <c r="E113" s="12" t="s">
        <v>33</v>
      </c>
      <c r="F113" s="12" t="s">
        <v>146</v>
      </c>
      <c r="G113" s="12"/>
      <c r="H113" s="14">
        <f t="shared" si="23"/>
        <v>14820</v>
      </c>
    </row>
    <row r="114" spans="2:8" ht="51">
      <c r="B114" s="32" t="s">
        <v>8</v>
      </c>
      <c r="C114" s="33" t="s">
        <v>21</v>
      </c>
      <c r="D114" s="12" t="s">
        <v>86</v>
      </c>
      <c r="E114" s="12" t="s">
        <v>33</v>
      </c>
      <c r="F114" s="12" t="s">
        <v>146</v>
      </c>
      <c r="G114" s="12" t="s">
        <v>9</v>
      </c>
      <c r="H114" s="14">
        <v>14820</v>
      </c>
    </row>
    <row r="115" spans="2:8">
      <c r="C115" s="20"/>
    </row>
    <row r="116" spans="2:8">
      <c r="C116" s="20"/>
    </row>
    <row r="117" spans="2:8">
      <c r="C117" s="20"/>
    </row>
    <row r="118" spans="2:8">
      <c r="C118" s="20"/>
    </row>
    <row r="119" spans="2:8">
      <c r="C119" s="20"/>
    </row>
    <row r="120" spans="2:8">
      <c r="C120" s="20"/>
    </row>
    <row r="121" spans="2:8">
      <c r="C121" s="20"/>
    </row>
  </sheetData>
  <mergeCells count="2">
    <mergeCell ref="B4:H4"/>
    <mergeCell ref="G3:H3"/>
  </mergeCells>
  <phoneticPr fontId="4" type="noConversion"/>
  <pageMargins left="0.70866141732283472" right="0.11811023622047245" top="0.15748031496062992" bottom="0.19685039370078741" header="0.31496062992125984" footer="0.31496062992125984"/>
  <pageSetup paperSize="9" scale="63" orientation="portrait" r:id="rId1"/>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pageSetup paperSize="9" orientation="portrait" horizontalDpi="180" verticalDpi="180" r:id="rId1"/>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pageSetup paperSize="9" orientation="portrait" horizontalDpi="180" verticalDpi="18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Лист1</vt:lpstr>
      <vt:lpstr>Лист2</vt:lpstr>
      <vt:lpstr>Лист3</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2025-01-09T14:27:44Z</dcterms:modified>
</cp:coreProperties>
</file>